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Fanny\Parâmetros COE - Site\"/>
    </mc:Choice>
  </mc:AlternateContent>
  <xr:revisionPtr revIDLastSave="0" documentId="13_ncr:1_{E5F2C134-DB9F-4547-B793-277F8D32D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âmetros Fin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<sst xmlns="http://schemas.openxmlformats.org/spreadsheetml/2006/main" count="1903" uniqueCount="356">
  <si>
    <t>Valoração Inicial</t>
  </si>
  <si>
    <t>Valoração Final</t>
  </si>
  <si>
    <t>Vencimento</t>
  </si>
  <si>
    <t>Underlying
 (Ativo Subjacente)</t>
  </si>
  <si>
    <t>Proteção de Capital</t>
  </si>
  <si>
    <t>Preço de Exercício</t>
  </si>
  <si>
    <t>Preço Inicial</t>
  </si>
  <si>
    <t>Limitador Superior</t>
  </si>
  <si>
    <t>Cupom</t>
  </si>
  <si>
    <t>Tipo Cupom</t>
  </si>
  <si>
    <t>Pagamento de Cupom</t>
  </si>
  <si>
    <t>Barreira de Cupom</t>
  </si>
  <si>
    <t>Barreria de Baixa</t>
  </si>
  <si>
    <t>CE15071BBI</t>
  </si>
  <si>
    <t>COE001005</t>
  </si>
  <si>
    <t>WO (ITB UF, XHB UP)</t>
  </si>
  <si>
    <t>--</t>
  </si>
  <si>
    <t>CE5903BBI</t>
  </si>
  <si>
    <t>COE001006</t>
  </si>
  <si>
    <t>PETR4 BS</t>
  </si>
  <si>
    <t>ao período (linear)</t>
  </si>
  <si>
    <t>CE0605BBI</t>
  </si>
  <si>
    <t>CE5906BBI</t>
  </si>
  <si>
    <t>SONRGY21</t>
  </si>
  <si>
    <t>CE5901AVM</t>
  </si>
  <si>
    <t>COE001001</t>
  </si>
  <si>
    <t>WO (1 HK, 2318 HK, 9618 HK, 700 HK)</t>
  </si>
  <si>
    <t>CE5904BBI</t>
  </si>
  <si>
    <t>CE5905BBI</t>
  </si>
  <si>
    <t>XLP UP</t>
  </si>
  <si>
    <t>CE5902AVM</t>
  </si>
  <si>
    <t>VALE3 BS</t>
  </si>
  <si>
    <t>CE1066AVM</t>
  </si>
  <si>
    <t xml:space="preserve">ICLN US </t>
  </si>
  <si>
    <t>CE1065AVM</t>
  </si>
  <si>
    <t>Participação na Alta</t>
  </si>
  <si>
    <t>Data de Início</t>
  </si>
  <si>
    <t>Estratégia 
CETIP</t>
  </si>
  <si>
    <t>Código da Estratégia</t>
  </si>
  <si>
    <t>CE2901BBI</t>
  </si>
  <si>
    <t>CE30081BBI</t>
  </si>
  <si>
    <t>CE13091BBI</t>
  </si>
  <si>
    <t>CE27091BBI</t>
  </si>
  <si>
    <t>CE29094BBI</t>
  </si>
  <si>
    <t>CE30091BBI</t>
  </si>
  <si>
    <t>CE29093BBI</t>
  </si>
  <si>
    <t>CE20101BBI</t>
  </si>
  <si>
    <t>CE26101BBI</t>
  </si>
  <si>
    <t>CE26102BBI</t>
  </si>
  <si>
    <t>CE0277TAJ</t>
  </si>
  <si>
    <t>CE30111BBI</t>
  </si>
  <si>
    <t>CE0022TAJ</t>
  </si>
  <si>
    <t>CE0812BBI</t>
  </si>
  <si>
    <t>CE0300BBI</t>
  </si>
  <si>
    <t>CE0919BBI</t>
  </si>
  <si>
    <t>CE0329BBI</t>
  </si>
  <si>
    <t>CE0150BBI</t>
  </si>
  <si>
    <t>COE001007</t>
  </si>
  <si>
    <t>COE001061</t>
  </si>
  <si>
    <t>DRIV UQ</t>
  </si>
  <si>
    <t>AMZN UW</t>
  </si>
  <si>
    <t>MXWOTAPE</t>
  </si>
  <si>
    <t>GGBR4</t>
  </si>
  <si>
    <t>BNPIUIL5</t>
  </si>
  <si>
    <t>SOXX UQ</t>
  </si>
  <si>
    <t>BNPISFIN</t>
  </si>
  <si>
    <t>BNPIMAU5</t>
  </si>
  <si>
    <t>CCJ US</t>
  </si>
  <si>
    <t xml:space="preserve"> S&amp;P500 </t>
  </si>
  <si>
    <t>BNPIWA8U</t>
  </si>
  <si>
    <t>COE001060</t>
  </si>
  <si>
    <t>BNPIGIFT</t>
  </si>
  <si>
    <t>EWZ UP</t>
  </si>
  <si>
    <t>CE0551BBI</t>
  </si>
  <si>
    <t>CE0552BBI</t>
  </si>
  <si>
    <t>CE0922BBI</t>
  </si>
  <si>
    <t>CE0621BBI</t>
  </si>
  <si>
    <t>CE0533BBI</t>
  </si>
  <si>
    <t>CE2302BBI</t>
  </si>
  <si>
    <t>CE0664TAJ</t>
  </si>
  <si>
    <t>USDBRL</t>
  </si>
  <si>
    <t>CE1003BBI</t>
  </si>
  <si>
    <t>COE001010</t>
  </si>
  <si>
    <t>IBOVESPA</t>
  </si>
  <si>
    <t>CE0659BBI</t>
  </si>
  <si>
    <t>CE0060BBI</t>
  </si>
  <si>
    <t>CE0001FAO</t>
  </si>
  <si>
    <t>BNPIMAC4</t>
  </si>
  <si>
    <t>CE0061BBI</t>
  </si>
  <si>
    <t>CE0534BBI</t>
  </si>
  <si>
    <t>PINEEHA ID</t>
  </si>
  <si>
    <t>CE0062BBI</t>
  </si>
  <si>
    <t>CE2304BBI</t>
  </si>
  <si>
    <t>CE2305BBI</t>
  </si>
  <si>
    <t>CE0042BBI</t>
  </si>
  <si>
    <t>CE0606BBI</t>
  </si>
  <si>
    <t>CE2307BBI</t>
  </si>
  <si>
    <t>CE2308BBI</t>
  </si>
  <si>
    <t>CE0018FAO</t>
  </si>
  <si>
    <t>CE0244FAO</t>
  </si>
  <si>
    <t>WO (DIS UN, JPM UN, AMZN UW)</t>
  </si>
  <si>
    <t>ao mês (linear)</t>
  </si>
  <si>
    <t>CE0251FAO</t>
  </si>
  <si>
    <t>COE001003</t>
  </si>
  <si>
    <t>CE0255FAO</t>
  </si>
  <si>
    <t>STANDARD (S&amp;P500, EWZ UP)</t>
  </si>
  <si>
    <t>CE0001HWA</t>
  </si>
  <si>
    <t>WO (DIS UN, AMZN UW)</t>
  </si>
  <si>
    <t>CE0258FAO</t>
  </si>
  <si>
    <t>CE0262FAO</t>
  </si>
  <si>
    <t>STANDARD (S&amp;P500, LQD UP)</t>
  </si>
  <si>
    <t>CE0266FAO</t>
  </si>
  <si>
    <t>CE0269FAO</t>
  </si>
  <si>
    <t>BNPITEC5</t>
  </si>
  <si>
    <t>a cada mês</t>
  </si>
  <si>
    <t>CE0271FAO</t>
  </si>
  <si>
    <t>CE0272FAO</t>
  </si>
  <si>
    <t>CE0273FAO</t>
  </si>
  <si>
    <t>CE0284FAO</t>
  </si>
  <si>
    <t>CE0285FAO</t>
  </si>
  <si>
    <t>fixo</t>
  </si>
  <si>
    <t>CE0288FAO</t>
  </si>
  <si>
    <t>CE0289FAO</t>
  </si>
  <si>
    <t>CE0296FAO</t>
  </si>
  <si>
    <t>S&amp;P500</t>
  </si>
  <si>
    <t>CE0298FAO</t>
  </si>
  <si>
    <t>CE0297FAO</t>
  </si>
  <si>
    <t>CE0303FAO</t>
  </si>
  <si>
    <t>COE001011</t>
  </si>
  <si>
    <t>WO (DE UN, IBM UN, LRCX UW, QCOM UW)</t>
  </si>
  <si>
    <t>ao semestre (linear)</t>
  </si>
  <si>
    <t>CE0305FAO</t>
  </si>
  <si>
    <t>WO (AMZN UW, GE UN, JPM UN, MRK UN, PANW UW)</t>
  </si>
  <si>
    <t>ao trimestre (linear)</t>
  </si>
  <si>
    <t>CE0306FAO</t>
  </si>
  <si>
    <t>1 HK 58,80; 2318 HK 97,50;  9618 HK 374,60; 700 HK 697</t>
  </si>
  <si>
    <t>ITB UF 72,00; XHB UF 75,11</t>
  </si>
  <si>
    <t>ITB UF 66,84; XHB UF 71,51</t>
  </si>
  <si>
    <t>DIS UN 104,44; JPM UN 124,60, AMZN UW 110,96</t>
  </si>
  <si>
    <t>S&amp;P500 4136,48; EWZ UP 28,62</t>
  </si>
  <si>
    <t>DIS UN 111,78, AMZN UW 100,05</t>
  </si>
  <si>
    <t>S&amp;P500 4050,83, LQD UP 108,63</t>
  </si>
  <si>
    <t>DE UN 405,20; IBM UN 131,76; LRCX UW 642,18; QCOM UW 117,54</t>
  </si>
  <si>
    <t>AMZN UW 127,90; GE UN 107,74; JPM UN 143,43; MRK UN 113,54, PANW UW 253,33</t>
  </si>
  <si>
    <t>CE0301FAO</t>
  </si>
  <si>
    <t>CE0315FAO</t>
  </si>
  <si>
    <t>CE0317FAO</t>
  </si>
  <si>
    <t>WO (AMZN UW, CMCSA UW, GM UN, HD UN, PANW UW, PG UN)</t>
  </si>
  <si>
    <t>AMZN UW 131.69; CMCSA UW 45,31; GM UN 38,12; HD UN 332,07; PANW UW 253,17; PG UN 156,25</t>
  </si>
  <si>
    <t>CE0320FAO</t>
  </si>
  <si>
    <t>a cada ano</t>
  </si>
  <si>
    <t xml:space="preserve">DIS UN </t>
  </si>
  <si>
    <t>CE0006HWA</t>
  </si>
  <si>
    <t>COE001070</t>
  </si>
  <si>
    <t>WO (DIS UN, BABA UN)</t>
  </si>
  <si>
    <t>DIS UN 83.36; BABA UN 89,82</t>
  </si>
  <si>
    <t>CE0462HWA</t>
  </si>
  <si>
    <t>CE0463FAO</t>
  </si>
  <si>
    <t>Rainbow (M1CXBRV, S&amp;P500, SX5E, MXCNA50C)</t>
  </si>
  <si>
    <t>M1CXBRV 6,240.27, S&amp;P500 4,453.53, SX5E 4,245.88, MXCNA50C 2,006.97)</t>
  </si>
  <si>
    <t>CE0466HWA</t>
  </si>
  <si>
    <t>CE0467HWA</t>
  </si>
  <si>
    <t>CE0468HWA</t>
  </si>
  <si>
    <t>CE0506HWA</t>
  </si>
  <si>
    <t>CE0075HWA</t>
  </si>
  <si>
    <t>CE0514FAO</t>
  </si>
  <si>
    <t>CE0541HWA</t>
  </si>
  <si>
    <t>CE0544HWA</t>
  </si>
  <si>
    <t>CE0542HWA</t>
  </si>
  <si>
    <t>BNPIHFAC</t>
  </si>
  <si>
    <t>SPW</t>
  </si>
  <si>
    <t>a cada semestre</t>
  </si>
  <si>
    <t>CE0559HWA</t>
  </si>
  <si>
    <t>CE0558HWA</t>
  </si>
  <si>
    <t>CE0562HWA</t>
  </si>
  <si>
    <t>Standard (XLP UP, XLF UP, LIT UP)</t>
  </si>
  <si>
    <t>XLP UP 68.89; XLF UP 33.68; LIT UP 49.70</t>
  </si>
  <si>
    <t>CE0670HWA</t>
  </si>
  <si>
    <t>CE0631HWA</t>
  </si>
  <si>
    <t>CE0564HWA</t>
  </si>
  <si>
    <t>CE0695FAO</t>
  </si>
  <si>
    <t>CE0696FAO</t>
  </si>
  <si>
    <t>CE0710FAO</t>
  </si>
  <si>
    <t>CE0712FAO</t>
  </si>
  <si>
    <t>CE0711FAO</t>
  </si>
  <si>
    <t>CE0724FAO</t>
  </si>
  <si>
    <t>CE0722FAO</t>
  </si>
  <si>
    <t>CE0727HWA</t>
  </si>
  <si>
    <t>CE0739FAO</t>
  </si>
  <si>
    <t xml:space="preserve">S&amp;P500 </t>
  </si>
  <si>
    <t>COE001054</t>
  </si>
  <si>
    <t>CE0736HWA</t>
  </si>
  <si>
    <t>CE0742FAO</t>
  </si>
  <si>
    <t>CE0755FAO</t>
  </si>
  <si>
    <t>CE0779FAO</t>
  </si>
  <si>
    <t>CE0805FAO</t>
  </si>
  <si>
    <t>CE0806HWA</t>
  </si>
  <si>
    <t>CE0810FAO</t>
  </si>
  <si>
    <t>CE1516FAO</t>
  </si>
  <si>
    <t>CE1524FAO</t>
  </si>
  <si>
    <t>CE1523FAO</t>
  </si>
  <si>
    <t>CE1525FAO</t>
  </si>
  <si>
    <t>CE1527FAO</t>
  </si>
  <si>
    <t>CE0874HWA</t>
  </si>
  <si>
    <t>CE1526FAO</t>
  </si>
  <si>
    <t>BNPXFIB8</t>
  </si>
  <si>
    <t>1211 HK</t>
  </si>
  <si>
    <t>CE1537FAO</t>
  </si>
  <si>
    <t>CE1536FAO</t>
  </si>
  <si>
    <t>CE1543FAO</t>
  </si>
  <si>
    <t>CE0887FAO</t>
  </si>
  <si>
    <t>CE1542FAO</t>
  </si>
  <si>
    <t>CE0898FAO</t>
  </si>
  <si>
    <t>CE0899FAO</t>
  </si>
  <si>
    <t>CE1546FAO</t>
  </si>
  <si>
    <t>CE1544FAO</t>
  </si>
  <si>
    <t>CE1551FAO</t>
  </si>
  <si>
    <t>CE1556FAO</t>
  </si>
  <si>
    <t>CE0042HWA</t>
  </si>
  <si>
    <t>CE0902FAO</t>
  </si>
  <si>
    <t>BNPXCXRP</t>
  </si>
  <si>
    <t>AMD UW 178.00; AVGO UW 1296.23; MU UW 91.85; NVDA UW 787.01</t>
  </si>
  <si>
    <t xml:space="preserve">WO (LLY UN, NVO UN, TMO UN, VRTX UW) </t>
  </si>
  <si>
    <t>WO (AMD UW, AVGO UW, MU UW, NVDA UW)</t>
  </si>
  <si>
    <t>LLY UN 778.18, NVO UN 128.05, TMO UN 579.37, VRTX UW 417.32</t>
  </si>
  <si>
    <t>ao ano (linear)</t>
  </si>
  <si>
    <t>WO (GILD UW, META UW, TSM UN, TTWO UW)</t>
  </si>
  <si>
    <t>GILD UW 69.94; META UW 516.90; TSM UN 145.40; TTWO UW 154.70</t>
  </si>
  <si>
    <t>LLY UN 750.77; NVO UN 123.90; TMO UN 557.87; VRTX UW 397.36</t>
  </si>
  <si>
    <t>CE0906FAO</t>
  </si>
  <si>
    <t>CE1560FAO</t>
  </si>
  <si>
    <t>CE1561FAO</t>
  </si>
  <si>
    <t>CE0916FAO</t>
  </si>
  <si>
    <t>CE1565FAO</t>
  </si>
  <si>
    <t>CE1564FAO</t>
  </si>
  <si>
    <t>CE1568FAO</t>
  </si>
  <si>
    <t>CE1566FAO</t>
  </si>
  <si>
    <t>CE1570FAO</t>
  </si>
  <si>
    <t>CE1571FAO</t>
  </si>
  <si>
    <t>CE1573FAO</t>
  </si>
  <si>
    <t>CE1572FAO</t>
  </si>
  <si>
    <t>CE0934FAO</t>
  </si>
  <si>
    <t>CE1577FAO</t>
  </si>
  <si>
    <t>CE1580FAO</t>
  </si>
  <si>
    <t>CE0935FAO</t>
  </si>
  <si>
    <t>CE1579FAO</t>
  </si>
  <si>
    <t>CE1581FAO</t>
  </si>
  <si>
    <t>CE1585FAO</t>
  </si>
  <si>
    <t>CE1583FAO</t>
  </si>
  <si>
    <t>CE1589FAO</t>
  </si>
  <si>
    <t>CE1587FAO</t>
  </si>
  <si>
    <t>CE0936FAO</t>
  </si>
  <si>
    <t>CE1588FAO</t>
  </si>
  <si>
    <t>CE1593FAO</t>
  </si>
  <si>
    <t>CE1591FAO</t>
  </si>
  <si>
    <t>CE0938FAO</t>
  </si>
  <si>
    <t>CE1599FAO</t>
  </si>
  <si>
    <t>CE0939FAO</t>
  </si>
  <si>
    <t>CE1596FAO</t>
  </si>
  <si>
    <t>CE1600FAO</t>
  </si>
  <si>
    <t>VGT UP</t>
  </si>
  <si>
    <t>WO (EA UW, RCI/B CT, DIS UN, UMG NA)</t>
  </si>
  <si>
    <t>EA UW 127,90; RCI/B CT 52,17; DIS UM 112,08; UMG NA 27,6</t>
  </si>
  <si>
    <t>semestral</t>
  </si>
  <si>
    <t>WO (CFR SE, P911 GY, MC FP, MGM UN)</t>
  </si>
  <si>
    <t>CFR SE 138,95; P911 GY 69,26; MC FP 717,3; MGM UM 42</t>
  </si>
  <si>
    <t>WO (BCOMXAL, SPW, TPX, EMXC)</t>
  </si>
  <si>
    <t>BCOMXAL 125.8055; SPW 6621.59; TPX 2726.2; EMXC 57.21</t>
  </si>
  <si>
    <t>CE1605FAO</t>
  </si>
  <si>
    <t>MOVIBZ0429</t>
  </si>
  <si>
    <t>QS0DDDD0E9T4</t>
  </si>
  <si>
    <t>CE1612FAO</t>
  </si>
  <si>
    <t>CE0949FAO</t>
  </si>
  <si>
    <t>CE1608FAO</t>
  </si>
  <si>
    <t>CE1611FAO</t>
  </si>
  <si>
    <t>QS0DDDD0EVY1</t>
  </si>
  <si>
    <t>CE1618FAO</t>
  </si>
  <si>
    <t>CE1615FAO</t>
  </si>
  <si>
    <t>CE1621FAO</t>
  </si>
  <si>
    <t>COE001053</t>
  </si>
  <si>
    <t>STANDARD (S&amp;P500, SX5E, TPX)</t>
  </si>
  <si>
    <t>S&amp;P500 5588.27, SX5E 4891.46, TPX 2915.21</t>
  </si>
  <si>
    <t>ao ano (exp)</t>
  </si>
  <si>
    <t>NDX</t>
  </si>
  <si>
    <t>SPXFP</t>
  </si>
  <si>
    <t>QS0DDD0G4S5</t>
  </si>
  <si>
    <t>CE1641FAO</t>
  </si>
  <si>
    <t>CE1002FAO</t>
  </si>
  <si>
    <t>CE1648FAO</t>
  </si>
  <si>
    <t>CE0980FAO</t>
  </si>
  <si>
    <t>CE1626FAO</t>
  </si>
  <si>
    <t>CE1628FAO</t>
  </si>
  <si>
    <t>CE1623FAO</t>
  </si>
  <si>
    <t>CE0101RUB</t>
  </si>
  <si>
    <t>CE1635FAO</t>
  </si>
  <si>
    <t>CE1640FAO</t>
  </si>
  <si>
    <t>CE1651FAO</t>
  </si>
  <si>
    <t>CE1030FAO</t>
  </si>
  <si>
    <t>GOV BRASIL</t>
  </si>
  <si>
    <t>RTYFPE</t>
  </si>
  <si>
    <t>CE1032FAO</t>
  </si>
  <si>
    <t>CE0051HWA</t>
  </si>
  <si>
    <t>CE1037FAO</t>
  </si>
  <si>
    <t>CE1665FAO</t>
  </si>
  <si>
    <t>CE1668FAO</t>
  </si>
  <si>
    <t>CE1658FAO</t>
  </si>
  <si>
    <t>QS0DDDD0IQZ9</t>
  </si>
  <si>
    <t>CE1673FAO</t>
  </si>
  <si>
    <t>CE1064FAO</t>
  </si>
  <si>
    <t>CE1675FAO</t>
  </si>
  <si>
    <t>CE0053HWA</t>
  </si>
  <si>
    <t>CE1680FAO</t>
  </si>
  <si>
    <t>COE001078</t>
  </si>
  <si>
    <t>WO (XLE, PICK, XME, XLU)</t>
  </si>
  <si>
    <t>XLE 90.94, PICK 39.09, XME 59.82, XLU 75.72</t>
  </si>
  <si>
    <t>CE0655FAO</t>
  </si>
  <si>
    <t>CE1685FAO</t>
  </si>
  <si>
    <t>CE0107RUB</t>
  </si>
  <si>
    <t>CE0653FAO</t>
  </si>
  <si>
    <t>CE1700FAO</t>
  </si>
  <si>
    <t>CE1690FAO</t>
  </si>
  <si>
    <t>CE1688FAO</t>
  </si>
  <si>
    <t>CE1703FAO</t>
  </si>
  <si>
    <t>CE1689FAO</t>
  </si>
  <si>
    <t>CE1698FAO</t>
  </si>
  <si>
    <t>CE1691FAO</t>
  </si>
  <si>
    <t>CE1699FAO</t>
  </si>
  <si>
    <t>CE1706FAO</t>
  </si>
  <si>
    <t>CE2604FAO</t>
  </si>
  <si>
    <t>CE1716FAO</t>
  </si>
  <si>
    <t>CE1715FAO</t>
  </si>
  <si>
    <t>COE001016</t>
  </si>
  <si>
    <t>GOVT UF</t>
  </si>
  <si>
    <t>SPXFV35E</t>
  </si>
  <si>
    <t>ACWI UQ</t>
  </si>
  <si>
    <t>GLD UP</t>
  </si>
  <si>
    <t>anual</t>
  </si>
  <si>
    <t>COE001025</t>
  </si>
  <si>
    <t>CE1726FAO</t>
  </si>
  <si>
    <t>CE1748FAO</t>
  </si>
  <si>
    <t>CE2802FAO</t>
  </si>
  <si>
    <t>CE2832FAO</t>
  </si>
  <si>
    <t>CE2840FAO</t>
  </si>
  <si>
    <t>CE2851FAO</t>
  </si>
  <si>
    <t>WO (GMAT3, PRIO3, PETR4, SUZB3)</t>
  </si>
  <si>
    <t>trimestrar</t>
  </si>
  <si>
    <t>QS0DDDD0RXO0</t>
  </si>
  <si>
    <t>CE2890FAO</t>
  </si>
  <si>
    <t>CE2908FAO</t>
  </si>
  <si>
    <t>CE2907FAO</t>
  </si>
  <si>
    <t>WO (GOOG UW, NVDA UW, KO UN)</t>
  </si>
  <si>
    <t>GOOG UW: 156.06, NVDA UW 109.67, KO UN: 70.37</t>
  </si>
  <si>
    <t>QS0DDDD0U136</t>
  </si>
  <si>
    <t>QS0DDDD0U185</t>
  </si>
  <si>
    <t>GMAT3: 6.17, PRIO3: 37.48, PETR4: 34.26, SUZB3 55.16</t>
  </si>
  <si>
    <t>a cada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</si>
</sst>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0"/>
    <numFmt numFmtId="165" formatCode="dd/mmm/yy"/>
    <numFmt numFmtId="166" formatCode="dd\-mm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0" fontId="3" fillId="0" borderId="0" xfId="0" applyFont="1"/>
    <xf numFmtId="0" fontId="4" fillId="0" borderId="0" xfId="0" applyFont="1"/>
    <xf numFmtId="0" fontId="2" fillId="0" borderId="0" xfId="0" applyFont="1"/>
    <xf numFmtId="164" fontId="0" fillId="0" borderId="0" xfId="0" applyNumberFormat="1" applyAlignment="1">
      <alignment horizontal="left" indent="1"/>
    </xf>
    <xf numFmtId="10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/>
    <xf numFmtId="165" fontId="0" fillId="0" borderId="0" xfId="0" applyNumberFormat="1" applyAlignment="1">
      <alignment horizontal="center"/>
    </xf>
    <xf numFmtId="15" fontId="0" fillId="0" borderId="0" xfId="0" applyNumberFormat="1"/>
    <xf numFmtId="15" fontId="0" fillId="0" borderId="0" xfId="0" applyNumberForma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166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22"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64" formatCode="0.00000"/>
      <alignment horizontal="left" vertical="bottom" textRotation="0" wrapText="0" indent="1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66" formatCode="dd\-mmm\-yy"/>
      <alignment horizontal="center" vertical="bottom" textRotation="0" wrapText="0" indent="0" justifyLastLine="0" shrinkToFit="0" readingOrder="0"/>
    </dxf>
    <dxf>
      <numFmt numFmtId="166" formatCode="dd\-mmm\-yy"/>
      <alignment horizontal="center" vertical="bottom" textRotation="0" wrapText="0" indent="0" justifyLastLine="0" shrinkToFit="0" readingOrder="0"/>
    </dxf>
    <dxf>
      <numFmt numFmtId="166" formatCode="dd\-mmm\-yy"/>
      <alignment horizontal="center" vertical="bottom" textRotation="0" wrapText="0" indent="0" justifyLastLine="0" shrinkToFit="0" readingOrder="0"/>
    </dxf>
    <dxf>
      <numFmt numFmtId="166" formatCode="dd\-mmm\-yy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15A"/>
        </patternFill>
      </fill>
      <border>
        <right style="medium">
          <color theme="0"/>
        </right>
        <bottom/>
      </border>
    </dxf>
    <dxf>
      <font>
        <b/>
        <i val="0"/>
        <color theme="0"/>
      </font>
      <fill>
        <patternFill>
          <bgColor rgb="FF00915A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</dxfs>
  <tableStyles count="1" defaultTableStyle="BNP_TopLeft" defaultPivotStyle="PivotStyleLight16">
    <tableStyle name="BNP_TopLeft" pivot="0" count="3" xr9:uid="{00000000-0011-0000-FFFF-FFFF00000000}">
      <tableStyleElement type="headerRow" dxfId="21"/>
      <tableStyleElement type="firstColumn" dxfId="20"/>
      <tableStyleElement type="firstRowStripe" dxfId="19"/>
    </tableStyle>
  </tableStyles>
  <colors>
    <mruColors>
      <color rgb="FF33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OE" displayName="COE" ref="B1:R226" totalsRowShown="0" headerRowDxfId="18" dataDxfId="17">
  <autoFilter ref="B1:R226" xr:uid="{00000000-000C-0000-FFFF-FFFF00000000}"/>
  <sortState xmlns:xlrd2="http://schemas.microsoft.com/office/spreadsheetml/2017/richdata2" ref="B2:R221">
    <sortCondition ref="C1:C221"/>
  </sortState>
  <tableColumns count="17">
    <tableColumn id="1" xr3:uid="{00000000-0010-0000-0000-000001000000}" name="Código da Estratégia" dataDxfId="16"/>
    <tableColumn id="2" xr3:uid="{00000000-0010-0000-0000-000002000000}" name="Data de Início" dataDxfId="15"/>
    <tableColumn id="3" xr3:uid="{00000000-0010-0000-0000-000003000000}" name="Valoração Inicial" dataDxfId="14"/>
    <tableColumn id="4" xr3:uid="{00000000-0010-0000-0000-000004000000}" name="Valoração Final" dataDxfId="13"/>
    <tableColumn id="5" xr3:uid="{00000000-0010-0000-0000-000005000000}" name="Vencimento" dataDxfId="12"/>
    <tableColumn id="6" xr3:uid="{00000000-0010-0000-0000-000006000000}" name="Estratégia _x000a_CETIP" dataDxfId="11"/>
    <tableColumn id="7" xr3:uid="{00000000-0010-0000-0000-000007000000}" name="Underlying_x000a_ (Ativo Subjacente)" dataDxfId="10"/>
    <tableColumn id="8" xr3:uid="{00000000-0010-0000-0000-000008000000}" name="Proteção de Capital" dataDxfId="9" dataCellStyle="Percent"/>
    <tableColumn id="9" xr3:uid="{00000000-0010-0000-0000-000009000000}" name="Preço de Exercício" dataDxfId="8" dataCellStyle="Percent"/>
    <tableColumn id="10" xr3:uid="{00000000-0010-0000-0000-00000A000000}" name="Preço Inicial" dataDxfId="7"/>
    <tableColumn id="11" xr3:uid="{00000000-0010-0000-0000-00000B000000}" name="Limitador Superior" dataDxfId="6" dataCellStyle="Percent"/>
    <tableColumn id="12" xr3:uid="{00000000-0010-0000-0000-00000C000000}" name="Participação na Alta" dataDxfId="5" dataCellStyle="Percent"/>
    <tableColumn id="13" xr3:uid="{00000000-0010-0000-0000-00000D000000}" name="Cupom" dataDxfId="4" dataCellStyle="Percent"/>
    <tableColumn id="14" xr3:uid="{00000000-0010-0000-0000-00000E000000}" name="Tipo Cupom" dataDxfId="3"/>
    <tableColumn id="15" xr3:uid="{00000000-0010-0000-0000-00000F000000}" name="Pagamento de Cupom" dataDxfId="2"/>
    <tableColumn id="16" xr3:uid="{00000000-0010-0000-0000-000010000000}" name="Barreira de Cupom" dataDxfId="1"/>
    <tableColumn id="17" xr3:uid="{00000000-0010-0000-0000-000011000000}" name="Barreria de Baixa" dataDxfId="0"/>
  </tableColumns>
  <tableStyleInfo name="BNP_TopLef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38"/>
  <sheetViews>
    <sheetView showGridLines="0" tabSelected="1" topLeftCell="D1" zoomScale="85" zoomScaleNormal="85" workbookViewId="0">
      <pane ySplit="1" topLeftCell="A202" activePane="bottomLeft" state="frozen"/>
      <selection pane="bottomLeft" activeCell="N225" sqref="N225"/>
    </sheetView>
  </sheetViews>
  <sheetFormatPr defaultRowHeight="15" x14ac:dyDescent="0.25"/>
  <cols>
    <col min="1" max="1" width="2.7109375" customWidth="1"/>
    <col min="2" max="2" width="16.7109375" customWidth="1"/>
    <col min="3" max="5" width="11.7109375" customWidth="1"/>
    <col min="6" max="6" width="11.7109375" style="16" customWidth="1"/>
    <col min="7" max="7" width="16.7109375" customWidth="1"/>
    <col min="8" max="8" width="59.7109375" bestFit="1" customWidth="1"/>
    <col min="9" max="10" width="10.7109375" customWidth="1"/>
    <col min="11" max="11" width="89.5703125" bestFit="1" customWidth="1"/>
    <col min="12" max="12" width="10.7109375" style="14" customWidth="1"/>
    <col min="13" max="13" width="12.140625" customWidth="1"/>
    <col min="14" max="14" width="10.7109375" customWidth="1"/>
    <col min="15" max="15" width="19.140625" bestFit="1" customWidth="1"/>
    <col min="16" max="18" width="10.7109375" customWidth="1"/>
  </cols>
  <sheetData>
    <row r="1" spans="2:18" ht="45" x14ac:dyDescent="0.25">
      <c r="B1" s="1" t="s">
        <v>38</v>
      </c>
      <c r="C1" s="1" t="s">
        <v>36</v>
      </c>
      <c r="D1" s="1" t="s">
        <v>0</v>
      </c>
      <c r="E1" s="1" t="s">
        <v>1</v>
      </c>
      <c r="F1" s="17" t="s">
        <v>2</v>
      </c>
      <c r="G1" s="1" t="s">
        <v>37</v>
      </c>
      <c r="H1" s="1" t="s">
        <v>3</v>
      </c>
      <c r="I1" s="1" t="s">
        <v>4</v>
      </c>
      <c r="J1" s="1" t="s">
        <v>5</v>
      </c>
      <c r="K1" s="1" t="s">
        <v>6</v>
      </c>
      <c r="L1" s="13" t="s">
        <v>7</v>
      </c>
      <c r="M1" s="1" t="s">
        <v>35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2:18" x14ac:dyDescent="0.25">
      <c r="B2" s="8" t="s">
        <v>34</v>
      </c>
      <c r="C2" s="3">
        <v>44253</v>
      </c>
      <c r="D2" s="3">
        <v>44256</v>
      </c>
      <c r="E2" s="3">
        <v>45348</v>
      </c>
      <c r="F2" s="3">
        <v>45383</v>
      </c>
      <c r="G2" s="2" t="s">
        <v>14</v>
      </c>
      <c r="H2" s="2" t="s">
        <v>33</v>
      </c>
      <c r="I2" s="4">
        <v>1</v>
      </c>
      <c r="J2" s="5">
        <v>1</v>
      </c>
      <c r="K2" s="12">
        <v>26.83</v>
      </c>
      <c r="L2" s="5">
        <v>1.33</v>
      </c>
      <c r="M2" s="4">
        <v>1</v>
      </c>
      <c r="N2" s="5" t="s">
        <v>16</v>
      </c>
      <c r="O2" s="6" t="s">
        <v>16</v>
      </c>
      <c r="P2" s="3" t="s">
        <v>16</v>
      </c>
      <c r="Q2" s="7" t="s">
        <v>16</v>
      </c>
      <c r="R2" s="7" t="s">
        <v>16</v>
      </c>
    </row>
    <row r="3" spans="2:18" x14ac:dyDescent="0.25">
      <c r="B3" s="8" t="s">
        <v>24</v>
      </c>
      <c r="C3" s="3">
        <v>44257</v>
      </c>
      <c r="D3" s="3">
        <v>44256</v>
      </c>
      <c r="E3" s="3">
        <v>45352</v>
      </c>
      <c r="F3" s="3">
        <v>45355</v>
      </c>
      <c r="G3" s="2" t="s">
        <v>25</v>
      </c>
      <c r="H3" s="2" t="s">
        <v>26</v>
      </c>
      <c r="I3" s="4">
        <v>1</v>
      </c>
      <c r="J3" s="5">
        <v>1.05</v>
      </c>
      <c r="K3" s="12" t="s">
        <v>135</v>
      </c>
      <c r="L3" s="5" t="s">
        <v>16</v>
      </c>
      <c r="M3" s="4" t="s">
        <v>16</v>
      </c>
      <c r="N3" s="5">
        <v>0.08</v>
      </c>
      <c r="O3" s="6" t="s">
        <v>20</v>
      </c>
      <c r="P3" s="3">
        <v>45355</v>
      </c>
      <c r="Q3" s="7">
        <v>0.8</v>
      </c>
      <c r="R3" s="7">
        <v>0.8</v>
      </c>
    </row>
    <row r="4" spans="2:18" x14ac:dyDescent="0.25">
      <c r="B4" s="8" t="s">
        <v>30</v>
      </c>
      <c r="C4" s="3">
        <v>44258</v>
      </c>
      <c r="D4" s="3">
        <v>44257</v>
      </c>
      <c r="E4" s="3">
        <v>44441</v>
      </c>
      <c r="F4" s="3">
        <v>44442</v>
      </c>
      <c r="G4" s="2" t="s">
        <v>18</v>
      </c>
      <c r="H4" s="2" t="s">
        <v>31</v>
      </c>
      <c r="I4" s="4">
        <v>0.5</v>
      </c>
      <c r="J4" s="5">
        <v>1</v>
      </c>
      <c r="K4" s="12">
        <v>101.6</v>
      </c>
      <c r="L4" s="5" t="s">
        <v>16</v>
      </c>
      <c r="M4" s="4">
        <v>1</v>
      </c>
      <c r="N4" s="5">
        <v>6.8500000000000005E-2</v>
      </c>
      <c r="O4" s="6" t="s">
        <v>20</v>
      </c>
      <c r="P4" s="3">
        <v>44442</v>
      </c>
      <c r="Q4" s="7">
        <v>0.8</v>
      </c>
      <c r="R4" s="7">
        <v>0.8</v>
      </c>
    </row>
    <row r="5" spans="2:18" x14ac:dyDescent="0.25">
      <c r="B5" s="8" t="s">
        <v>17</v>
      </c>
      <c r="C5" s="3">
        <v>44267</v>
      </c>
      <c r="D5" s="3">
        <v>44266</v>
      </c>
      <c r="E5" s="3">
        <v>44452</v>
      </c>
      <c r="F5" s="3">
        <v>44453</v>
      </c>
      <c r="G5" s="2" t="s">
        <v>18</v>
      </c>
      <c r="H5" s="2" t="s">
        <v>19</v>
      </c>
      <c r="I5" s="4">
        <v>0.5</v>
      </c>
      <c r="J5" s="5">
        <v>1</v>
      </c>
      <c r="K5" s="12">
        <v>23.9</v>
      </c>
      <c r="L5" s="5" t="s">
        <v>16</v>
      </c>
      <c r="M5" s="4" t="s">
        <v>16</v>
      </c>
      <c r="N5" s="5">
        <v>7.4999999999999997E-2</v>
      </c>
      <c r="O5" s="6" t="s">
        <v>20</v>
      </c>
      <c r="P5" s="3">
        <v>44453</v>
      </c>
      <c r="Q5" s="7">
        <v>0.8</v>
      </c>
      <c r="R5" s="7">
        <v>0.8</v>
      </c>
    </row>
    <row r="6" spans="2:18" x14ac:dyDescent="0.25">
      <c r="B6" s="8" t="s">
        <v>32</v>
      </c>
      <c r="C6" s="3">
        <v>44277</v>
      </c>
      <c r="D6" s="3">
        <v>44274</v>
      </c>
      <c r="E6" s="3">
        <v>45369</v>
      </c>
      <c r="F6" s="3">
        <v>45373</v>
      </c>
      <c r="G6" s="2" t="s">
        <v>14</v>
      </c>
      <c r="H6" s="2" t="s">
        <v>33</v>
      </c>
      <c r="I6" s="4">
        <v>1</v>
      </c>
      <c r="J6" s="5">
        <v>1</v>
      </c>
      <c r="K6" s="12">
        <v>23.34</v>
      </c>
      <c r="L6" s="5">
        <v>1.33</v>
      </c>
      <c r="M6" s="4">
        <v>1</v>
      </c>
      <c r="N6" s="5" t="s">
        <v>16</v>
      </c>
      <c r="O6" s="6" t="s">
        <v>16</v>
      </c>
      <c r="P6" s="3" t="s">
        <v>16</v>
      </c>
      <c r="Q6" s="7" t="s">
        <v>16</v>
      </c>
      <c r="R6" s="7" t="s">
        <v>16</v>
      </c>
    </row>
    <row r="7" spans="2:18" x14ac:dyDescent="0.25">
      <c r="B7" s="8" t="s">
        <v>27</v>
      </c>
      <c r="C7" s="3">
        <v>44293</v>
      </c>
      <c r="D7" s="3">
        <v>44292</v>
      </c>
      <c r="E7" s="3">
        <v>45390</v>
      </c>
      <c r="F7" s="3">
        <v>45393</v>
      </c>
      <c r="G7" s="2" t="s">
        <v>14</v>
      </c>
      <c r="H7" s="2" t="s">
        <v>23</v>
      </c>
      <c r="I7" s="4">
        <v>1</v>
      </c>
      <c r="J7" s="5">
        <v>1</v>
      </c>
      <c r="K7" s="12">
        <v>3737.3</v>
      </c>
      <c r="L7" s="5">
        <v>1.5</v>
      </c>
      <c r="M7" s="4">
        <v>1.2</v>
      </c>
      <c r="N7" s="5" t="s">
        <v>16</v>
      </c>
      <c r="O7" s="6" t="s">
        <v>16</v>
      </c>
      <c r="P7" s="3" t="s">
        <v>16</v>
      </c>
      <c r="Q7" s="7" t="s">
        <v>16</v>
      </c>
      <c r="R7" s="7" t="s">
        <v>16</v>
      </c>
    </row>
    <row r="8" spans="2:18" x14ac:dyDescent="0.25">
      <c r="B8" s="8" t="s">
        <v>28</v>
      </c>
      <c r="C8" s="3">
        <v>44295</v>
      </c>
      <c r="D8" s="3">
        <v>44294</v>
      </c>
      <c r="E8" s="3">
        <v>45390</v>
      </c>
      <c r="F8" s="3">
        <v>45391</v>
      </c>
      <c r="G8" s="2" t="s">
        <v>25</v>
      </c>
      <c r="H8" s="2" t="s">
        <v>29</v>
      </c>
      <c r="I8" s="4">
        <v>1</v>
      </c>
      <c r="J8" s="5">
        <v>1</v>
      </c>
      <c r="K8" s="12">
        <v>69.040000000000006</v>
      </c>
      <c r="L8" s="5" t="s">
        <v>16</v>
      </c>
      <c r="M8" s="4">
        <v>1.3</v>
      </c>
      <c r="N8" s="5" t="s">
        <v>16</v>
      </c>
      <c r="O8" s="6" t="s">
        <v>16</v>
      </c>
      <c r="P8" s="3" t="s">
        <v>16</v>
      </c>
      <c r="Q8" s="7" t="s">
        <v>16</v>
      </c>
      <c r="R8" s="7" t="s">
        <v>16</v>
      </c>
    </row>
    <row r="9" spans="2:18" x14ac:dyDescent="0.25">
      <c r="B9" s="8" t="s">
        <v>22</v>
      </c>
      <c r="C9" s="3">
        <v>44316</v>
      </c>
      <c r="D9" s="3">
        <v>44315</v>
      </c>
      <c r="E9" s="3">
        <v>45411</v>
      </c>
      <c r="F9" s="3">
        <v>45414</v>
      </c>
      <c r="G9" s="2" t="s">
        <v>14</v>
      </c>
      <c r="H9" s="2" t="s">
        <v>23</v>
      </c>
      <c r="I9" s="4">
        <v>1</v>
      </c>
      <c r="J9" s="5">
        <v>1</v>
      </c>
      <c r="K9" s="12">
        <v>3649.26</v>
      </c>
      <c r="L9" s="5">
        <v>1.5</v>
      </c>
      <c r="M9" s="4">
        <v>1.2</v>
      </c>
      <c r="N9" s="5" t="s">
        <v>16</v>
      </c>
      <c r="O9" s="6" t="s">
        <v>16</v>
      </c>
      <c r="P9" s="3" t="s">
        <v>16</v>
      </c>
      <c r="Q9" s="7" t="s">
        <v>16</v>
      </c>
      <c r="R9" s="7" t="s">
        <v>16</v>
      </c>
    </row>
    <row r="10" spans="2:18" x14ac:dyDescent="0.25">
      <c r="B10" s="8" t="s">
        <v>21</v>
      </c>
      <c r="C10" s="3">
        <v>44344</v>
      </c>
      <c r="D10" s="3">
        <v>44343</v>
      </c>
      <c r="E10" s="3">
        <v>45440</v>
      </c>
      <c r="F10" s="3">
        <v>45443</v>
      </c>
      <c r="G10" s="2" t="s">
        <v>14</v>
      </c>
      <c r="H10" s="2" t="s">
        <v>15</v>
      </c>
      <c r="I10" s="4">
        <v>1</v>
      </c>
      <c r="J10" s="5">
        <v>1</v>
      </c>
      <c r="K10" s="12" t="s">
        <v>136</v>
      </c>
      <c r="L10" s="5">
        <v>1.425</v>
      </c>
      <c r="M10" s="4">
        <v>1.2</v>
      </c>
      <c r="N10" s="5" t="s">
        <v>16</v>
      </c>
      <c r="O10" s="6" t="s">
        <v>16</v>
      </c>
      <c r="P10" s="3" t="s">
        <v>16</v>
      </c>
      <c r="Q10" s="7" t="s">
        <v>16</v>
      </c>
      <c r="R10" s="7" t="s">
        <v>16</v>
      </c>
    </row>
    <row r="11" spans="2:18" x14ac:dyDescent="0.25">
      <c r="B11" s="8" t="s">
        <v>13</v>
      </c>
      <c r="C11" s="3">
        <v>44393</v>
      </c>
      <c r="D11" s="3">
        <v>44392</v>
      </c>
      <c r="E11" s="3">
        <v>45488</v>
      </c>
      <c r="F11" s="3">
        <v>45488</v>
      </c>
      <c r="G11" s="2" t="s">
        <v>14</v>
      </c>
      <c r="H11" s="2" t="s">
        <v>15</v>
      </c>
      <c r="I11" s="4">
        <v>1</v>
      </c>
      <c r="J11" s="5">
        <v>1</v>
      </c>
      <c r="K11" s="12" t="s">
        <v>137</v>
      </c>
      <c r="L11" s="5">
        <v>1.4</v>
      </c>
      <c r="M11" s="4">
        <v>1.2</v>
      </c>
      <c r="N11" s="5" t="s">
        <v>16</v>
      </c>
      <c r="O11" s="6" t="s">
        <v>16</v>
      </c>
      <c r="P11" s="3" t="s">
        <v>16</v>
      </c>
      <c r="Q11" s="7" t="s">
        <v>16</v>
      </c>
      <c r="R11" s="7" t="s">
        <v>16</v>
      </c>
    </row>
    <row r="12" spans="2:18" x14ac:dyDescent="0.25">
      <c r="B12" s="8" t="s">
        <v>39</v>
      </c>
      <c r="C12" s="3">
        <v>44407</v>
      </c>
      <c r="D12" s="3">
        <f>COE[[#This Row],[Data de Início]]-1</f>
        <v>44406</v>
      </c>
      <c r="E12" s="3">
        <f>COE[[#This Row],[Vencimento]]-1</f>
        <v>45504</v>
      </c>
      <c r="F12" s="3">
        <v>45505</v>
      </c>
      <c r="G12" s="2" t="s">
        <v>14</v>
      </c>
      <c r="H12" s="2" t="s">
        <v>59</v>
      </c>
      <c r="I12" s="4">
        <v>1</v>
      </c>
      <c r="J12" s="5">
        <v>1</v>
      </c>
      <c r="K12" s="12">
        <v>28.64</v>
      </c>
      <c r="L12" s="5" t="s">
        <v>16</v>
      </c>
      <c r="M12" s="4">
        <v>1.2</v>
      </c>
      <c r="N12" s="5" t="s">
        <v>16</v>
      </c>
      <c r="O12" s="6" t="s">
        <v>16</v>
      </c>
      <c r="P12" s="3" t="s">
        <v>16</v>
      </c>
      <c r="Q12" s="7" t="s">
        <v>16</v>
      </c>
      <c r="R12" s="7" t="s">
        <v>16</v>
      </c>
    </row>
    <row r="13" spans="2:18" x14ac:dyDescent="0.25">
      <c r="B13" s="8" t="s">
        <v>40</v>
      </c>
      <c r="C13" s="3">
        <v>44439</v>
      </c>
      <c r="D13" s="3">
        <f>COE[[#This Row],[Data de Início]]-1</f>
        <v>44438</v>
      </c>
      <c r="E13" s="3">
        <f>COE[[#This Row],[Vencimento]]-1</f>
        <v>45536</v>
      </c>
      <c r="F13" s="3">
        <v>45537</v>
      </c>
      <c r="G13" s="2" t="s">
        <v>14</v>
      </c>
      <c r="H13" s="2" t="s">
        <v>60</v>
      </c>
      <c r="I13" s="4">
        <v>1.1200000000000001</v>
      </c>
      <c r="J13" s="5">
        <v>1</v>
      </c>
      <c r="K13" s="12">
        <v>3421.57</v>
      </c>
      <c r="L13" s="5">
        <v>1.45</v>
      </c>
      <c r="M13" s="4">
        <v>1</v>
      </c>
      <c r="N13" s="5">
        <v>0.12</v>
      </c>
      <c r="O13" s="6" t="s">
        <v>20</v>
      </c>
      <c r="P13" s="3">
        <v>45537</v>
      </c>
      <c r="Q13" s="7" t="s">
        <v>16</v>
      </c>
      <c r="R13" s="7" t="s">
        <v>16</v>
      </c>
    </row>
    <row r="14" spans="2:18" x14ac:dyDescent="0.25">
      <c r="B14" s="8" t="s">
        <v>41</v>
      </c>
      <c r="C14" s="3">
        <v>44454</v>
      </c>
      <c r="D14" s="3">
        <f>COE[[#This Row],[Data de Início]]-1</f>
        <v>44453</v>
      </c>
      <c r="E14" s="3">
        <f>COE[[#This Row],[Vencimento]]-2</f>
        <v>45188</v>
      </c>
      <c r="F14" s="3">
        <v>45190</v>
      </c>
      <c r="G14" s="2" t="s">
        <v>14</v>
      </c>
      <c r="H14" s="2" t="s">
        <v>61</v>
      </c>
      <c r="I14" s="4">
        <v>1</v>
      </c>
      <c r="J14" s="5">
        <v>1</v>
      </c>
      <c r="K14" s="12">
        <v>1589.51</v>
      </c>
      <c r="L14" s="5">
        <v>1.1499999999999999</v>
      </c>
      <c r="M14" s="4">
        <v>3</v>
      </c>
      <c r="N14" s="5" t="s">
        <v>16</v>
      </c>
      <c r="O14" s="6" t="s">
        <v>16</v>
      </c>
      <c r="P14" s="3" t="s">
        <v>16</v>
      </c>
      <c r="Q14" s="7" t="s">
        <v>16</v>
      </c>
      <c r="R14" s="7" t="s">
        <v>16</v>
      </c>
    </row>
    <row r="15" spans="2:18" x14ac:dyDescent="0.25">
      <c r="B15" s="8" t="s">
        <v>42</v>
      </c>
      <c r="C15" s="3">
        <v>44467</v>
      </c>
      <c r="D15" s="3">
        <f>COE[[#This Row],[Data de Início]]-1</f>
        <v>44466</v>
      </c>
      <c r="E15" s="3">
        <f>COE[[#This Row],[Vencimento]]-1</f>
        <v>44655</v>
      </c>
      <c r="F15" s="3">
        <v>44656</v>
      </c>
      <c r="G15" s="2" t="s">
        <v>18</v>
      </c>
      <c r="H15" s="2" t="s">
        <v>62</v>
      </c>
      <c r="I15" s="4">
        <v>0.5</v>
      </c>
      <c r="J15" s="5">
        <v>1</v>
      </c>
      <c r="K15" s="12">
        <v>26.9</v>
      </c>
      <c r="L15" s="5" t="s">
        <v>16</v>
      </c>
      <c r="M15" s="4" t="s">
        <v>16</v>
      </c>
      <c r="N15" s="5">
        <v>0.08</v>
      </c>
      <c r="O15" s="6" t="s">
        <v>20</v>
      </c>
      <c r="P15" s="3">
        <v>44655</v>
      </c>
      <c r="Q15" s="7">
        <v>0.8</v>
      </c>
      <c r="R15" s="7">
        <v>0.8</v>
      </c>
    </row>
    <row r="16" spans="2:18" x14ac:dyDescent="0.25">
      <c r="B16" s="8" t="s">
        <v>43</v>
      </c>
      <c r="C16" s="3">
        <v>44469</v>
      </c>
      <c r="D16" s="3">
        <f>COE[[#This Row],[Data de Início]]-1</f>
        <v>44468</v>
      </c>
      <c r="E16" s="3">
        <f>COE[[#This Row],[Vencimento]]-2</f>
        <v>45565</v>
      </c>
      <c r="F16" s="3">
        <v>45567</v>
      </c>
      <c r="G16" s="2" t="s">
        <v>25</v>
      </c>
      <c r="H16" s="2" t="s">
        <v>63</v>
      </c>
      <c r="I16" s="4">
        <v>1</v>
      </c>
      <c r="J16" s="5">
        <v>1</v>
      </c>
      <c r="K16" s="12">
        <v>258.79300000000001</v>
      </c>
      <c r="L16" s="5" t="s">
        <v>16</v>
      </c>
      <c r="M16" s="4">
        <v>5</v>
      </c>
      <c r="N16" s="5" t="s">
        <v>16</v>
      </c>
      <c r="O16" s="6" t="s">
        <v>16</v>
      </c>
      <c r="P16" s="3" t="s">
        <v>16</v>
      </c>
      <c r="Q16" s="7" t="s">
        <v>16</v>
      </c>
      <c r="R16" s="7" t="s">
        <v>16</v>
      </c>
    </row>
    <row r="17" spans="2:18" x14ac:dyDescent="0.25">
      <c r="B17" s="8" t="s">
        <v>44</v>
      </c>
      <c r="C17" s="3">
        <v>44470</v>
      </c>
      <c r="D17" s="3">
        <f>COE[[#This Row],[Data de Início]]-1</f>
        <v>44469</v>
      </c>
      <c r="E17" s="3">
        <f>COE[[#This Row],[Vencimento]]-1</f>
        <v>45566</v>
      </c>
      <c r="F17" s="3">
        <v>45567</v>
      </c>
      <c r="G17" s="2" t="s">
        <v>25</v>
      </c>
      <c r="H17" s="2" t="s">
        <v>64</v>
      </c>
      <c r="I17" s="4">
        <v>1</v>
      </c>
      <c r="J17" s="5">
        <v>1</v>
      </c>
      <c r="K17" s="12">
        <v>445.87</v>
      </c>
      <c r="L17" s="5" t="s">
        <v>16</v>
      </c>
      <c r="M17" s="4">
        <v>1</v>
      </c>
      <c r="N17" s="5" t="s">
        <v>16</v>
      </c>
      <c r="O17" s="6" t="s">
        <v>16</v>
      </c>
      <c r="P17" s="3" t="s">
        <v>16</v>
      </c>
      <c r="Q17" s="7" t="s">
        <v>16</v>
      </c>
      <c r="R17" s="7" t="s">
        <v>16</v>
      </c>
    </row>
    <row r="18" spans="2:18" x14ac:dyDescent="0.25">
      <c r="B18" s="8" t="s">
        <v>45</v>
      </c>
      <c r="C18" s="3">
        <v>44470</v>
      </c>
      <c r="D18" s="3">
        <f>COE[[#This Row],[Data de Início]]-1</f>
        <v>44469</v>
      </c>
      <c r="E18" s="3">
        <f>COE[[#This Row],[Vencimento]]-2</f>
        <v>45565</v>
      </c>
      <c r="F18" s="3">
        <v>45567</v>
      </c>
      <c r="G18" s="2" t="s">
        <v>25</v>
      </c>
      <c r="H18" s="2" t="s">
        <v>65</v>
      </c>
      <c r="I18" s="4">
        <v>1</v>
      </c>
      <c r="J18" s="5">
        <v>1</v>
      </c>
      <c r="K18" s="12">
        <v>175.5949</v>
      </c>
      <c r="L18" s="5" t="s">
        <v>16</v>
      </c>
      <c r="M18" s="4">
        <v>6.3</v>
      </c>
      <c r="N18" s="5" t="s">
        <v>16</v>
      </c>
      <c r="O18" s="6" t="s">
        <v>16</v>
      </c>
      <c r="P18" s="3" t="s">
        <v>16</v>
      </c>
      <c r="Q18" s="7" t="s">
        <v>16</v>
      </c>
      <c r="R18" s="7" t="s">
        <v>16</v>
      </c>
    </row>
    <row r="19" spans="2:18" x14ac:dyDescent="0.25">
      <c r="B19" s="8" t="s">
        <v>46</v>
      </c>
      <c r="C19" s="3">
        <v>44491</v>
      </c>
      <c r="D19" s="3">
        <f>COE[[#This Row],[Data de Início]]-1</f>
        <v>44490</v>
      </c>
      <c r="E19" s="3">
        <f>COE[[#This Row],[Vencimento]]-2</f>
        <v>45586</v>
      </c>
      <c r="F19" s="3">
        <v>45588</v>
      </c>
      <c r="G19" s="2" t="s">
        <v>25</v>
      </c>
      <c r="H19" s="2" t="s">
        <v>63</v>
      </c>
      <c r="I19" s="4">
        <v>1</v>
      </c>
      <c r="J19" s="5">
        <v>1</v>
      </c>
      <c r="K19" s="12">
        <v>259.5883</v>
      </c>
      <c r="L19" s="5" t="s">
        <v>16</v>
      </c>
      <c r="M19" s="4">
        <v>5</v>
      </c>
      <c r="N19" s="5" t="s">
        <v>16</v>
      </c>
      <c r="O19" s="6" t="s">
        <v>16</v>
      </c>
      <c r="P19" s="3" t="s">
        <v>16</v>
      </c>
      <c r="Q19" s="7" t="s">
        <v>16</v>
      </c>
      <c r="R19" s="7" t="s">
        <v>16</v>
      </c>
    </row>
    <row r="20" spans="2:18" x14ac:dyDescent="0.25">
      <c r="B20" s="8" t="s">
        <v>47</v>
      </c>
      <c r="C20" s="3">
        <v>44498</v>
      </c>
      <c r="D20" s="3">
        <f>COE[[#This Row],[Data de Início]]-1</f>
        <v>44497</v>
      </c>
      <c r="E20" s="3">
        <f>COE[[#This Row],[Vencimento]]-2</f>
        <v>45593</v>
      </c>
      <c r="F20" s="3">
        <v>45595</v>
      </c>
      <c r="G20" s="2" t="s">
        <v>25</v>
      </c>
      <c r="H20" s="2" t="s">
        <v>65</v>
      </c>
      <c r="I20" s="4">
        <v>1</v>
      </c>
      <c r="J20" s="5">
        <v>1</v>
      </c>
      <c r="K20" s="12">
        <v>117.45480000000001</v>
      </c>
      <c r="L20" s="5" t="s">
        <v>16</v>
      </c>
      <c r="M20" s="4">
        <v>7</v>
      </c>
      <c r="N20" s="5" t="s">
        <v>16</v>
      </c>
      <c r="O20" s="6" t="s">
        <v>16</v>
      </c>
      <c r="P20" s="3" t="s">
        <v>16</v>
      </c>
      <c r="Q20" s="7" t="s">
        <v>16</v>
      </c>
      <c r="R20" s="7" t="s">
        <v>16</v>
      </c>
    </row>
    <row r="21" spans="2:18" x14ac:dyDescent="0.25">
      <c r="B21" s="8" t="s">
        <v>48</v>
      </c>
      <c r="C21" s="3">
        <v>44498</v>
      </c>
      <c r="D21" s="3">
        <f>COE[[#This Row],[Data de Início]]-1</f>
        <v>44497</v>
      </c>
      <c r="E21" s="3">
        <f>COE[[#This Row],[Vencimento]]-2</f>
        <v>45593</v>
      </c>
      <c r="F21" s="3">
        <v>45595</v>
      </c>
      <c r="G21" s="2" t="s">
        <v>25</v>
      </c>
      <c r="H21" s="2" t="s">
        <v>63</v>
      </c>
      <c r="I21" s="4">
        <v>1</v>
      </c>
      <c r="J21" s="5">
        <v>1</v>
      </c>
      <c r="K21" s="12">
        <v>259.41500000000002</v>
      </c>
      <c r="L21" s="5" t="s">
        <v>16</v>
      </c>
      <c r="M21" s="4">
        <v>5</v>
      </c>
      <c r="N21" s="5" t="s">
        <v>16</v>
      </c>
      <c r="O21" s="6" t="s">
        <v>16</v>
      </c>
      <c r="P21" s="3" t="s">
        <v>16</v>
      </c>
      <c r="Q21" s="7" t="s">
        <v>16</v>
      </c>
      <c r="R21" s="7" t="s">
        <v>16</v>
      </c>
    </row>
    <row r="22" spans="2:18" x14ac:dyDescent="0.25">
      <c r="B22" s="8" t="s">
        <v>49</v>
      </c>
      <c r="C22" s="3">
        <v>44523</v>
      </c>
      <c r="D22" s="3">
        <f>COE[[#This Row],[Data de Início]]-1</f>
        <v>44522</v>
      </c>
      <c r="E22" s="3">
        <f>COE[[#This Row],[Vencimento]]-3</f>
        <v>45618</v>
      </c>
      <c r="F22" s="3">
        <v>45621</v>
      </c>
      <c r="G22" s="2" t="s">
        <v>25</v>
      </c>
      <c r="H22" s="2" t="s">
        <v>63</v>
      </c>
      <c r="I22" s="4">
        <v>1</v>
      </c>
      <c r="J22" s="5">
        <v>1</v>
      </c>
      <c r="K22" s="12">
        <v>258.89159999999998</v>
      </c>
      <c r="L22" s="5" t="s">
        <v>16</v>
      </c>
      <c r="M22" s="4">
        <v>6</v>
      </c>
      <c r="N22" s="5" t="s">
        <v>16</v>
      </c>
      <c r="O22" s="6" t="s">
        <v>16</v>
      </c>
      <c r="P22" s="3" t="s">
        <v>16</v>
      </c>
      <c r="Q22" s="7" t="s">
        <v>16</v>
      </c>
      <c r="R22" s="7" t="s">
        <v>16</v>
      </c>
    </row>
    <row r="23" spans="2:18" x14ac:dyDescent="0.25">
      <c r="B23" s="8" t="s">
        <v>50</v>
      </c>
      <c r="C23" s="3">
        <v>44533</v>
      </c>
      <c r="D23" s="3">
        <f>COE[[#This Row],[Data de Início]]-2</f>
        <v>44531</v>
      </c>
      <c r="E23" s="3">
        <f>COE[[#This Row],[Vencimento]]-2</f>
        <v>45630</v>
      </c>
      <c r="F23" s="3">
        <v>45632</v>
      </c>
      <c r="G23" s="2" t="s">
        <v>25</v>
      </c>
      <c r="H23" s="2" t="s">
        <v>66</v>
      </c>
      <c r="I23" s="4">
        <v>1</v>
      </c>
      <c r="J23" s="5">
        <v>1</v>
      </c>
      <c r="K23" s="12">
        <v>442.9477</v>
      </c>
      <c r="L23" s="5" t="s">
        <v>16</v>
      </c>
      <c r="M23" s="4">
        <v>7</v>
      </c>
      <c r="N23" s="5" t="s">
        <v>16</v>
      </c>
      <c r="O23" s="6" t="s">
        <v>16</v>
      </c>
      <c r="P23" s="3" t="s">
        <v>16</v>
      </c>
      <c r="Q23" s="7" t="s">
        <v>16</v>
      </c>
      <c r="R23" s="7" t="s">
        <v>16</v>
      </c>
    </row>
    <row r="24" spans="2:18" x14ac:dyDescent="0.25">
      <c r="B24" s="8" t="s">
        <v>51</v>
      </c>
      <c r="C24" s="3">
        <v>44538</v>
      </c>
      <c r="D24" s="3">
        <f>COE[[#This Row],[Data de Início]]-1</f>
        <v>44537</v>
      </c>
      <c r="E24" s="3">
        <f>COE[[#This Row],[Vencimento]]-1</f>
        <v>45634</v>
      </c>
      <c r="F24" s="3">
        <v>45635</v>
      </c>
      <c r="G24" s="2" t="s">
        <v>14</v>
      </c>
      <c r="H24" s="2" t="s">
        <v>67</v>
      </c>
      <c r="I24" s="4">
        <v>1</v>
      </c>
      <c r="J24" s="5">
        <v>1</v>
      </c>
      <c r="K24" s="12">
        <v>23.39</v>
      </c>
      <c r="L24" s="5">
        <v>1.4</v>
      </c>
      <c r="M24" s="4">
        <v>2</v>
      </c>
      <c r="N24" s="5" t="s">
        <v>16</v>
      </c>
      <c r="O24" s="6" t="s">
        <v>16</v>
      </c>
      <c r="P24" s="3" t="s">
        <v>16</v>
      </c>
      <c r="Q24" s="7" t="s">
        <v>16</v>
      </c>
      <c r="R24" s="7" t="s">
        <v>16</v>
      </c>
    </row>
    <row r="25" spans="2:18" x14ac:dyDescent="0.25">
      <c r="B25" s="8" t="s">
        <v>52</v>
      </c>
      <c r="C25" s="3">
        <v>44539</v>
      </c>
      <c r="D25" s="3">
        <f>COE[[#This Row],[Data de Início]]-1</f>
        <v>44538</v>
      </c>
      <c r="E25" s="3">
        <f>COE[[#This Row],[Vencimento]]-1</f>
        <v>46364</v>
      </c>
      <c r="F25" s="3">
        <v>46365</v>
      </c>
      <c r="G25" s="2" t="s">
        <v>57</v>
      </c>
      <c r="H25" s="2" t="s">
        <v>68</v>
      </c>
      <c r="I25" s="4">
        <v>1</v>
      </c>
      <c r="J25" s="5">
        <v>1</v>
      </c>
      <c r="K25" s="12">
        <v>4701.21</v>
      </c>
      <c r="L25" s="5" t="s">
        <v>16</v>
      </c>
      <c r="M25" s="4">
        <v>1.3</v>
      </c>
      <c r="N25" s="5" t="s">
        <v>16</v>
      </c>
      <c r="O25" s="6" t="s">
        <v>16</v>
      </c>
      <c r="P25" s="3" t="s">
        <v>16</v>
      </c>
      <c r="Q25" s="7" t="s">
        <v>16</v>
      </c>
      <c r="R25" s="7" t="s">
        <v>16</v>
      </c>
    </row>
    <row r="26" spans="2:18" x14ac:dyDescent="0.25">
      <c r="B26" s="8" t="s">
        <v>53</v>
      </c>
      <c r="C26" s="3">
        <v>44551</v>
      </c>
      <c r="D26" s="3">
        <f>COE[[#This Row],[Data de Início]]-1</f>
        <v>44550</v>
      </c>
      <c r="E26" s="3">
        <f>COE[[#This Row],[Vencimento]]-1</f>
        <v>45288</v>
      </c>
      <c r="F26" s="3">
        <v>45289</v>
      </c>
      <c r="G26" s="2" t="s">
        <v>58</v>
      </c>
      <c r="H26" s="2" t="s">
        <v>68</v>
      </c>
      <c r="I26" s="4">
        <v>0.95</v>
      </c>
      <c r="J26" s="5">
        <v>1</v>
      </c>
      <c r="K26" s="12">
        <v>4566.05</v>
      </c>
      <c r="L26" s="5" t="s">
        <v>16</v>
      </c>
      <c r="M26" s="4">
        <v>1.5</v>
      </c>
      <c r="N26" s="5" t="s">
        <v>16</v>
      </c>
      <c r="O26" s="6" t="s">
        <v>16</v>
      </c>
      <c r="P26" s="3" t="s">
        <v>16</v>
      </c>
      <c r="Q26" s="7" t="s">
        <v>16</v>
      </c>
      <c r="R26" s="7" t="s">
        <v>16</v>
      </c>
    </row>
    <row r="27" spans="2:18" x14ac:dyDescent="0.25">
      <c r="B27" s="8" t="s">
        <v>54</v>
      </c>
      <c r="C27" s="3">
        <v>44557</v>
      </c>
      <c r="D27" s="3">
        <f>COE[[#This Row],[Data de Início]]-4</f>
        <v>44553</v>
      </c>
      <c r="E27" s="3">
        <f>COE[[#This Row],[Vencimento]]-3</f>
        <v>45653</v>
      </c>
      <c r="F27" s="3">
        <v>45656</v>
      </c>
      <c r="G27" s="2" t="s">
        <v>14</v>
      </c>
      <c r="H27" s="2" t="s">
        <v>69</v>
      </c>
      <c r="I27" s="4">
        <v>1</v>
      </c>
      <c r="J27" s="5">
        <v>1</v>
      </c>
      <c r="K27" s="12">
        <v>238.15459999999999</v>
      </c>
      <c r="L27" s="5">
        <v>1.2</v>
      </c>
      <c r="M27" s="4">
        <v>4</v>
      </c>
      <c r="N27" s="5" t="s">
        <v>16</v>
      </c>
      <c r="O27" s="6" t="s">
        <v>16</v>
      </c>
      <c r="P27" s="3" t="s">
        <v>16</v>
      </c>
      <c r="Q27" s="7" t="s">
        <v>16</v>
      </c>
      <c r="R27" s="7" t="s">
        <v>16</v>
      </c>
    </row>
    <row r="28" spans="2:18" x14ac:dyDescent="0.25">
      <c r="B28" s="8" t="s">
        <v>55</v>
      </c>
      <c r="C28" s="3">
        <v>44559</v>
      </c>
      <c r="D28" s="3">
        <f>COE[[#This Row],[Data de Início]]-1</f>
        <v>44558</v>
      </c>
      <c r="E28" s="3">
        <f>COE[[#This Row],[Vencimento]]-4</f>
        <v>45649</v>
      </c>
      <c r="F28" s="3">
        <v>45653</v>
      </c>
      <c r="G28" s="2" t="s">
        <v>25</v>
      </c>
      <c r="H28" s="2" t="s">
        <v>63</v>
      </c>
      <c r="I28" s="4">
        <v>1</v>
      </c>
      <c r="J28" s="5">
        <v>1</v>
      </c>
      <c r="K28" s="12">
        <v>259.36110000000002</v>
      </c>
      <c r="L28" s="5" t="s">
        <v>16</v>
      </c>
      <c r="M28" s="4">
        <v>6</v>
      </c>
      <c r="N28" s="5" t="s">
        <v>16</v>
      </c>
      <c r="O28" s="6" t="s">
        <v>16</v>
      </c>
      <c r="P28" s="3" t="s">
        <v>16</v>
      </c>
      <c r="Q28" s="7" t="s">
        <v>16</v>
      </c>
      <c r="R28" s="7" t="s">
        <v>16</v>
      </c>
    </row>
    <row r="29" spans="2:18" x14ac:dyDescent="0.25">
      <c r="B29" s="8" t="s">
        <v>56</v>
      </c>
      <c r="C29" s="3">
        <v>44559</v>
      </c>
      <c r="D29" s="3">
        <f>COE[[#This Row],[Data de Início]]-1</f>
        <v>44558</v>
      </c>
      <c r="E29" s="3">
        <f>COE[[#This Row],[Vencimento]]-4</f>
        <v>46382</v>
      </c>
      <c r="F29" s="3">
        <v>46386</v>
      </c>
      <c r="G29" s="2" t="s">
        <v>25</v>
      </c>
      <c r="H29" s="2" t="s">
        <v>63</v>
      </c>
      <c r="I29" s="4">
        <v>1</v>
      </c>
      <c r="J29" s="5">
        <v>1</v>
      </c>
      <c r="K29" s="12">
        <v>259.36110000000002</v>
      </c>
      <c r="L29" s="5" t="s">
        <v>16</v>
      </c>
      <c r="M29" s="4">
        <v>7</v>
      </c>
      <c r="N29" s="5" t="s">
        <v>16</v>
      </c>
      <c r="O29" s="6" t="s">
        <v>16</v>
      </c>
      <c r="P29" s="3" t="s">
        <v>16</v>
      </c>
      <c r="Q29" s="7" t="s">
        <v>16</v>
      </c>
      <c r="R29" s="7" t="s">
        <v>16</v>
      </c>
    </row>
    <row r="30" spans="2:18" x14ac:dyDescent="0.25">
      <c r="B30" s="8" t="s">
        <v>73</v>
      </c>
      <c r="C30" s="3">
        <v>44587</v>
      </c>
      <c r="D30" s="3">
        <v>44585</v>
      </c>
      <c r="E30" s="3">
        <v>45684</v>
      </c>
      <c r="F30" s="3">
        <v>45685</v>
      </c>
      <c r="G30" s="2" t="s">
        <v>25</v>
      </c>
      <c r="H30" s="2" t="s">
        <v>63</v>
      </c>
      <c r="I30" s="4">
        <v>1</v>
      </c>
      <c r="J30" s="5">
        <v>1</v>
      </c>
      <c r="K30" s="12">
        <v>251.29570000000001</v>
      </c>
      <c r="L30" s="5" t="s">
        <v>16</v>
      </c>
      <c r="M30" s="4">
        <v>5.5</v>
      </c>
      <c r="N30" s="5" t="s">
        <v>16</v>
      </c>
      <c r="O30" s="6" t="s">
        <v>16</v>
      </c>
      <c r="P30" s="3" t="s">
        <v>16</v>
      </c>
      <c r="Q30" s="7" t="s">
        <v>16</v>
      </c>
      <c r="R30" s="7" t="s">
        <v>16</v>
      </c>
    </row>
    <row r="31" spans="2:18" x14ac:dyDescent="0.25">
      <c r="B31" s="8" t="s">
        <v>74</v>
      </c>
      <c r="C31" s="3">
        <v>44592</v>
      </c>
      <c r="D31" s="3">
        <v>44589</v>
      </c>
      <c r="E31" s="3">
        <v>45320</v>
      </c>
      <c r="F31" s="3">
        <v>45321</v>
      </c>
      <c r="G31" s="2" t="s">
        <v>25</v>
      </c>
      <c r="H31" s="2" t="s">
        <v>71</v>
      </c>
      <c r="I31" s="4">
        <v>1</v>
      </c>
      <c r="J31" s="5">
        <v>1</v>
      </c>
      <c r="K31" s="12">
        <v>137.4384</v>
      </c>
      <c r="L31" s="5" t="s">
        <v>16</v>
      </c>
      <c r="M31" s="4">
        <v>7</v>
      </c>
      <c r="N31" s="5" t="s">
        <v>16</v>
      </c>
      <c r="O31" s="6" t="s">
        <v>16</v>
      </c>
      <c r="P31" s="3" t="s">
        <v>16</v>
      </c>
      <c r="Q31" s="7" t="s">
        <v>16</v>
      </c>
      <c r="R31" s="7" t="s">
        <v>16</v>
      </c>
    </row>
    <row r="32" spans="2:18" x14ac:dyDescent="0.25">
      <c r="B32" s="8" t="s">
        <v>75</v>
      </c>
      <c r="C32" s="3">
        <v>44596</v>
      </c>
      <c r="D32" s="3">
        <v>44594</v>
      </c>
      <c r="E32" s="3">
        <v>46420</v>
      </c>
      <c r="F32" s="3">
        <v>46423</v>
      </c>
      <c r="G32" s="2" t="s">
        <v>25</v>
      </c>
      <c r="H32" s="2" t="s">
        <v>65</v>
      </c>
      <c r="I32" s="4">
        <v>1</v>
      </c>
      <c r="J32" s="5">
        <v>1</v>
      </c>
      <c r="K32" s="12">
        <v>171.95310000000001</v>
      </c>
      <c r="L32" s="5" t="s">
        <v>16</v>
      </c>
      <c r="M32" s="4">
        <v>6</v>
      </c>
      <c r="N32" s="5" t="s">
        <v>16</v>
      </c>
      <c r="O32" s="6" t="s">
        <v>16</v>
      </c>
      <c r="P32" s="3" t="s">
        <v>16</v>
      </c>
      <c r="Q32" s="7" t="s">
        <v>16</v>
      </c>
      <c r="R32" s="7" t="s">
        <v>16</v>
      </c>
    </row>
    <row r="33" spans="2:18" s="9" customFormat="1" x14ac:dyDescent="0.25">
      <c r="B33" s="8" t="s">
        <v>76</v>
      </c>
      <c r="C33" s="3">
        <v>44614</v>
      </c>
      <c r="D33" s="3">
        <v>44613</v>
      </c>
      <c r="E33" s="3">
        <v>45349</v>
      </c>
      <c r="F33" s="3">
        <v>45351</v>
      </c>
      <c r="G33" s="2" t="s">
        <v>25</v>
      </c>
      <c r="H33" s="2" t="s">
        <v>71</v>
      </c>
      <c r="I33" s="4">
        <v>1</v>
      </c>
      <c r="J33" s="5">
        <v>1</v>
      </c>
      <c r="K33" s="12">
        <v>136.15</v>
      </c>
      <c r="L33" s="5" t="s">
        <v>16</v>
      </c>
      <c r="M33" s="4">
        <v>7</v>
      </c>
      <c r="N33" s="5" t="s">
        <v>16</v>
      </c>
      <c r="O33" s="6" t="s">
        <v>16</v>
      </c>
      <c r="P33" s="3" t="s">
        <v>16</v>
      </c>
      <c r="Q33" s="7" t="s">
        <v>16</v>
      </c>
      <c r="R33" s="7" t="s">
        <v>16</v>
      </c>
    </row>
    <row r="34" spans="2:18" s="10" customFormat="1" x14ac:dyDescent="0.25">
      <c r="B34" s="8" t="s">
        <v>77</v>
      </c>
      <c r="C34" s="3">
        <v>44615</v>
      </c>
      <c r="D34" s="3">
        <v>44614</v>
      </c>
      <c r="E34" s="3">
        <v>45344</v>
      </c>
      <c r="F34" s="3">
        <v>45348</v>
      </c>
      <c r="G34" s="2" t="s">
        <v>14</v>
      </c>
      <c r="H34" s="2" t="s">
        <v>61</v>
      </c>
      <c r="I34" s="4">
        <v>1</v>
      </c>
      <c r="J34" s="5">
        <v>1</v>
      </c>
      <c r="K34" s="12">
        <v>1609.95</v>
      </c>
      <c r="L34" s="5">
        <v>1.1499999999999999</v>
      </c>
      <c r="M34" s="4">
        <v>4</v>
      </c>
      <c r="N34" s="5" t="s">
        <v>16</v>
      </c>
      <c r="O34" s="6" t="s">
        <v>16</v>
      </c>
      <c r="P34" s="3" t="s">
        <v>16</v>
      </c>
      <c r="Q34" s="7" t="s">
        <v>16</v>
      </c>
      <c r="R34" s="7" t="s">
        <v>16</v>
      </c>
    </row>
    <row r="35" spans="2:18" s="11" customFormat="1" x14ac:dyDescent="0.25">
      <c r="B35" s="8" t="s">
        <v>78</v>
      </c>
      <c r="C35" s="3">
        <v>44617</v>
      </c>
      <c r="D35" s="3">
        <v>44616</v>
      </c>
      <c r="E35" s="3">
        <v>45348</v>
      </c>
      <c r="F35" s="3">
        <v>45350</v>
      </c>
      <c r="G35" s="2" t="s">
        <v>14</v>
      </c>
      <c r="H35" s="2" t="s">
        <v>72</v>
      </c>
      <c r="I35" s="4">
        <v>1</v>
      </c>
      <c r="J35" s="5">
        <v>1</v>
      </c>
      <c r="K35" s="12">
        <v>32.68</v>
      </c>
      <c r="L35" s="5">
        <v>1.2</v>
      </c>
      <c r="M35" s="4">
        <v>1.7</v>
      </c>
      <c r="N35" s="5" t="s">
        <v>16</v>
      </c>
      <c r="O35" s="6" t="s">
        <v>16</v>
      </c>
      <c r="P35" s="3" t="s">
        <v>16</v>
      </c>
      <c r="Q35" s="7" t="s">
        <v>16</v>
      </c>
      <c r="R35" s="7" t="s">
        <v>16</v>
      </c>
    </row>
    <row r="36" spans="2:18" s="9" customFormat="1" x14ac:dyDescent="0.25">
      <c r="B36" s="8" t="s">
        <v>79</v>
      </c>
      <c r="C36" s="3">
        <v>44623</v>
      </c>
      <c r="D36" s="3">
        <v>44617</v>
      </c>
      <c r="E36" s="3">
        <v>44985</v>
      </c>
      <c r="F36" s="3">
        <v>44986</v>
      </c>
      <c r="G36" s="2" t="s">
        <v>70</v>
      </c>
      <c r="H36" s="2" t="s">
        <v>80</v>
      </c>
      <c r="I36" s="4">
        <v>0.95</v>
      </c>
      <c r="J36" s="5">
        <v>1</v>
      </c>
      <c r="K36" s="12">
        <v>5.1632999999999996</v>
      </c>
      <c r="L36" s="5">
        <v>1.3</v>
      </c>
      <c r="M36" s="4">
        <v>1</v>
      </c>
      <c r="N36" s="5" t="s">
        <v>16</v>
      </c>
      <c r="O36" s="6" t="s">
        <v>16</v>
      </c>
      <c r="P36" s="3" t="s">
        <v>16</v>
      </c>
      <c r="Q36" s="7" t="s">
        <v>16</v>
      </c>
      <c r="R36" s="7" t="s">
        <v>16</v>
      </c>
    </row>
    <row r="37" spans="2:18" x14ac:dyDescent="0.25">
      <c r="B37" s="8" t="s">
        <v>81</v>
      </c>
      <c r="C37" s="3">
        <v>44634</v>
      </c>
      <c r="D37" s="3">
        <v>44631</v>
      </c>
      <c r="E37" s="3">
        <v>45727</v>
      </c>
      <c r="F37" s="3">
        <v>45729</v>
      </c>
      <c r="G37" s="2" t="s">
        <v>82</v>
      </c>
      <c r="H37" s="2" t="s">
        <v>83</v>
      </c>
      <c r="I37" s="4">
        <v>1</v>
      </c>
      <c r="J37" s="5">
        <v>1</v>
      </c>
      <c r="K37" s="12">
        <v>111713.1</v>
      </c>
      <c r="L37" s="5" t="s">
        <v>16</v>
      </c>
      <c r="M37" s="4">
        <v>1.1000000000000001</v>
      </c>
      <c r="N37" s="5">
        <v>0.33100000000000002</v>
      </c>
      <c r="O37" s="6" t="s">
        <v>20</v>
      </c>
      <c r="P37" s="3">
        <v>45729</v>
      </c>
      <c r="Q37" s="7">
        <v>1.5</v>
      </c>
      <c r="R37" s="7">
        <v>0.5</v>
      </c>
    </row>
    <row r="38" spans="2:18" x14ac:dyDescent="0.25">
      <c r="B38" s="8" t="s">
        <v>84</v>
      </c>
      <c r="C38" s="3">
        <v>44650</v>
      </c>
      <c r="D38" s="3">
        <v>44649</v>
      </c>
      <c r="E38" s="3">
        <v>45384</v>
      </c>
      <c r="F38" s="3">
        <v>45386</v>
      </c>
      <c r="G38" s="2" t="s">
        <v>25</v>
      </c>
      <c r="H38" s="2" t="s">
        <v>71</v>
      </c>
      <c r="I38" s="4">
        <v>1</v>
      </c>
      <c r="J38" s="5">
        <v>1</v>
      </c>
      <c r="K38" s="12">
        <v>137.52799999999999</v>
      </c>
      <c r="L38" s="5" t="s">
        <v>16</v>
      </c>
      <c r="M38" s="4">
        <v>7</v>
      </c>
      <c r="N38" s="5" t="s">
        <v>16</v>
      </c>
      <c r="O38" s="6" t="s">
        <v>16</v>
      </c>
      <c r="P38" s="3" t="s">
        <v>16</v>
      </c>
      <c r="Q38" s="7" t="s">
        <v>16</v>
      </c>
      <c r="R38" s="7" t="s">
        <v>16</v>
      </c>
    </row>
    <row r="39" spans="2:18" x14ac:dyDescent="0.25">
      <c r="B39" s="8" t="s">
        <v>85</v>
      </c>
      <c r="C39" s="3">
        <v>44665</v>
      </c>
      <c r="D39" s="3">
        <v>44663</v>
      </c>
      <c r="E39" s="3">
        <v>45399</v>
      </c>
      <c r="F39" s="3">
        <v>45401</v>
      </c>
      <c r="G39" s="2" t="s">
        <v>25</v>
      </c>
      <c r="H39" s="2" t="s">
        <v>71</v>
      </c>
      <c r="I39" s="4">
        <v>1</v>
      </c>
      <c r="J39" s="5">
        <v>1</v>
      </c>
      <c r="K39" s="12">
        <v>136.565</v>
      </c>
      <c r="L39" s="5" t="s">
        <v>16</v>
      </c>
      <c r="M39" s="4">
        <v>7</v>
      </c>
      <c r="N39" s="5" t="s">
        <v>16</v>
      </c>
      <c r="O39" s="6" t="s">
        <v>16</v>
      </c>
      <c r="P39" s="3" t="s">
        <v>16</v>
      </c>
      <c r="Q39" s="7" t="s">
        <v>16</v>
      </c>
      <c r="R39" s="7" t="s">
        <v>16</v>
      </c>
    </row>
    <row r="40" spans="2:18" x14ac:dyDescent="0.25">
      <c r="B40" s="8" t="s">
        <v>86</v>
      </c>
      <c r="C40" s="3">
        <v>44678</v>
      </c>
      <c r="D40" s="3">
        <v>44676</v>
      </c>
      <c r="E40" s="3">
        <v>45772</v>
      </c>
      <c r="F40" s="3">
        <v>45775</v>
      </c>
      <c r="G40" s="2" t="s">
        <v>25</v>
      </c>
      <c r="H40" s="2" t="s">
        <v>87</v>
      </c>
      <c r="I40" s="4">
        <v>1</v>
      </c>
      <c r="J40" s="5">
        <v>1</v>
      </c>
      <c r="K40" s="12">
        <v>280.96499999999997</v>
      </c>
      <c r="L40" s="5" t="s">
        <v>16</v>
      </c>
      <c r="M40" s="4">
        <v>6</v>
      </c>
      <c r="N40" s="5" t="s">
        <v>16</v>
      </c>
      <c r="O40" s="6" t="s">
        <v>16</v>
      </c>
      <c r="P40" s="3" t="s">
        <v>16</v>
      </c>
      <c r="Q40" s="7" t="s">
        <v>16</v>
      </c>
      <c r="R40" s="7" t="s">
        <v>16</v>
      </c>
    </row>
    <row r="41" spans="2:18" x14ac:dyDescent="0.25">
      <c r="B41" s="8" t="s">
        <v>88</v>
      </c>
      <c r="C41" s="3">
        <v>44680</v>
      </c>
      <c r="D41" s="3">
        <v>44678</v>
      </c>
      <c r="E41" s="3">
        <v>45407</v>
      </c>
      <c r="F41" s="3">
        <v>45411</v>
      </c>
      <c r="G41" s="2" t="s">
        <v>25</v>
      </c>
      <c r="H41" s="2" t="s">
        <v>71</v>
      </c>
      <c r="I41" s="4">
        <v>1</v>
      </c>
      <c r="J41" s="5">
        <v>1</v>
      </c>
      <c r="K41" s="12">
        <v>136.398</v>
      </c>
      <c r="L41" s="5" t="s">
        <v>16</v>
      </c>
      <c r="M41" s="4">
        <v>7</v>
      </c>
      <c r="N41" s="5" t="s">
        <v>16</v>
      </c>
      <c r="O41" s="6" t="s">
        <v>16</v>
      </c>
      <c r="P41" s="3" t="s">
        <v>16</v>
      </c>
      <c r="Q41" s="7" t="s">
        <v>16</v>
      </c>
      <c r="R41" s="7" t="s">
        <v>16</v>
      </c>
    </row>
    <row r="42" spans="2:18" x14ac:dyDescent="0.25">
      <c r="B42" s="8" t="s">
        <v>89</v>
      </c>
      <c r="C42" s="3">
        <v>44686</v>
      </c>
      <c r="D42" s="3">
        <v>44684</v>
      </c>
      <c r="E42" s="3">
        <v>45415</v>
      </c>
      <c r="F42" s="3">
        <v>45419</v>
      </c>
      <c r="G42" s="2" t="s">
        <v>25</v>
      </c>
      <c r="H42" s="2" t="s">
        <v>90</v>
      </c>
      <c r="I42" s="4">
        <v>1</v>
      </c>
      <c r="J42" s="5">
        <v>1</v>
      </c>
      <c r="K42" s="12">
        <v>12.73</v>
      </c>
      <c r="L42" s="5" t="s">
        <v>16</v>
      </c>
      <c r="M42" s="4">
        <v>4.4000000000000004</v>
      </c>
      <c r="N42" s="5" t="s">
        <v>16</v>
      </c>
      <c r="O42" s="6" t="s">
        <v>16</v>
      </c>
      <c r="P42" s="3" t="s">
        <v>16</v>
      </c>
      <c r="Q42" s="7" t="s">
        <v>16</v>
      </c>
      <c r="R42" s="7" t="s">
        <v>16</v>
      </c>
    </row>
    <row r="43" spans="2:18" x14ac:dyDescent="0.25">
      <c r="B43" s="8" t="s">
        <v>91</v>
      </c>
      <c r="C43" s="3">
        <v>44699</v>
      </c>
      <c r="D43" s="3">
        <v>44697</v>
      </c>
      <c r="E43" s="3">
        <v>45428</v>
      </c>
      <c r="F43" s="3">
        <v>45432</v>
      </c>
      <c r="G43" s="2" t="s">
        <v>25</v>
      </c>
      <c r="H43" s="2" t="s">
        <v>71</v>
      </c>
      <c r="I43" s="4">
        <v>1</v>
      </c>
      <c r="J43" s="5">
        <v>1</v>
      </c>
      <c r="K43" s="12">
        <v>135.97399999999999</v>
      </c>
      <c r="L43" s="5" t="s">
        <v>16</v>
      </c>
      <c r="M43" s="4">
        <v>7</v>
      </c>
      <c r="N43" s="5" t="s">
        <v>16</v>
      </c>
      <c r="O43" s="6" t="s">
        <v>16</v>
      </c>
      <c r="P43" s="3" t="s">
        <v>16</v>
      </c>
      <c r="Q43" s="7" t="s">
        <v>16</v>
      </c>
      <c r="R43" s="7" t="s">
        <v>16</v>
      </c>
    </row>
    <row r="44" spans="2:18" x14ac:dyDescent="0.25">
      <c r="B44" s="8" t="s">
        <v>92</v>
      </c>
      <c r="C44" s="3">
        <v>44699</v>
      </c>
      <c r="D44" s="3">
        <v>44697</v>
      </c>
      <c r="E44" s="3">
        <v>45793</v>
      </c>
      <c r="F44" s="3">
        <v>45797</v>
      </c>
      <c r="G44" s="2" t="s">
        <v>25</v>
      </c>
      <c r="H44" s="2" t="s">
        <v>71</v>
      </c>
      <c r="I44" s="4">
        <v>1</v>
      </c>
      <c r="J44" s="5">
        <v>1</v>
      </c>
      <c r="K44" s="12">
        <v>135.97399999999999</v>
      </c>
      <c r="L44" s="5" t="s">
        <v>16</v>
      </c>
      <c r="M44" s="4">
        <v>8.5</v>
      </c>
      <c r="N44" s="5" t="s">
        <v>16</v>
      </c>
      <c r="O44" s="6" t="s">
        <v>16</v>
      </c>
      <c r="P44" s="3" t="s">
        <v>16</v>
      </c>
      <c r="Q44" s="7" t="s">
        <v>16</v>
      </c>
      <c r="R44" s="7" t="s">
        <v>16</v>
      </c>
    </row>
    <row r="45" spans="2:18" x14ac:dyDescent="0.25">
      <c r="B45" s="8" t="s">
        <v>93</v>
      </c>
      <c r="C45" s="3">
        <v>44700</v>
      </c>
      <c r="D45" s="3">
        <v>44698</v>
      </c>
      <c r="E45" s="3">
        <v>46524</v>
      </c>
      <c r="F45" s="3">
        <v>46526</v>
      </c>
      <c r="G45" s="2" t="s">
        <v>25</v>
      </c>
      <c r="H45" s="2" t="s">
        <v>87</v>
      </c>
      <c r="I45" s="4">
        <v>1</v>
      </c>
      <c r="J45" s="5">
        <v>1</v>
      </c>
      <c r="K45" s="12">
        <v>279.03980000000001</v>
      </c>
      <c r="L45" s="5" t="s">
        <v>16</v>
      </c>
      <c r="M45" s="4">
        <v>10</v>
      </c>
      <c r="N45" s="5" t="s">
        <v>16</v>
      </c>
      <c r="O45" s="6" t="s">
        <v>16</v>
      </c>
      <c r="P45" s="3" t="s">
        <v>16</v>
      </c>
      <c r="Q45" s="7" t="s">
        <v>16</v>
      </c>
      <c r="R45" s="7" t="s">
        <v>16</v>
      </c>
    </row>
    <row r="46" spans="2:18" x14ac:dyDescent="0.25">
      <c r="B46" s="8" t="s">
        <v>94</v>
      </c>
      <c r="C46" s="3">
        <v>44712</v>
      </c>
      <c r="D46" s="3">
        <v>44708</v>
      </c>
      <c r="E46" s="3">
        <v>45439</v>
      </c>
      <c r="F46" s="3">
        <v>45441</v>
      </c>
      <c r="G46" s="2" t="s">
        <v>25</v>
      </c>
      <c r="H46" s="2" t="s">
        <v>71</v>
      </c>
      <c r="I46" s="4">
        <v>1</v>
      </c>
      <c r="J46" s="5">
        <v>1</v>
      </c>
      <c r="K46" s="12">
        <v>135.5095</v>
      </c>
      <c r="L46" s="5" t="s">
        <v>16</v>
      </c>
      <c r="M46" s="4">
        <v>7</v>
      </c>
      <c r="N46" s="5" t="s">
        <v>16</v>
      </c>
      <c r="O46" s="6" t="s">
        <v>16</v>
      </c>
      <c r="P46" s="3" t="s">
        <v>16</v>
      </c>
      <c r="Q46" s="7" t="s">
        <v>16</v>
      </c>
      <c r="R46" s="7" t="s">
        <v>16</v>
      </c>
    </row>
    <row r="47" spans="2:18" x14ac:dyDescent="0.25">
      <c r="B47" s="8" t="s">
        <v>95</v>
      </c>
      <c r="C47" s="3">
        <v>44721</v>
      </c>
      <c r="D47" s="3">
        <v>44719</v>
      </c>
      <c r="E47" s="3">
        <v>46545</v>
      </c>
      <c r="F47" s="3">
        <v>46547</v>
      </c>
      <c r="G47" s="2" t="s">
        <v>25</v>
      </c>
      <c r="H47" s="2" t="s">
        <v>87</v>
      </c>
      <c r="I47" s="4">
        <v>1</v>
      </c>
      <c r="J47" s="5">
        <v>1</v>
      </c>
      <c r="K47" s="12">
        <v>279.7242</v>
      </c>
      <c r="L47" s="5" t="s">
        <v>16</v>
      </c>
      <c r="M47" s="4">
        <v>10</v>
      </c>
      <c r="N47" s="5" t="s">
        <v>16</v>
      </c>
      <c r="O47" s="6" t="s">
        <v>16</v>
      </c>
      <c r="P47" s="3" t="s">
        <v>16</v>
      </c>
      <c r="Q47" s="7" t="s">
        <v>16</v>
      </c>
      <c r="R47" s="7" t="s">
        <v>16</v>
      </c>
    </row>
    <row r="48" spans="2:18" x14ac:dyDescent="0.25">
      <c r="B48" s="8" t="s">
        <v>96</v>
      </c>
      <c r="C48" s="3">
        <v>44742</v>
      </c>
      <c r="D48" s="3">
        <v>44740</v>
      </c>
      <c r="E48" s="3">
        <v>46566</v>
      </c>
      <c r="F48" s="3">
        <v>46568</v>
      </c>
      <c r="G48" s="2" t="s">
        <v>25</v>
      </c>
      <c r="H48" s="2" t="s">
        <v>87</v>
      </c>
      <c r="I48" s="4">
        <v>1</v>
      </c>
      <c r="J48" s="5">
        <v>1</v>
      </c>
      <c r="K48" s="12">
        <v>277.87</v>
      </c>
      <c r="L48" s="5" t="s">
        <v>16</v>
      </c>
      <c r="M48" s="4">
        <v>10</v>
      </c>
      <c r="N48" s="5" t="s">
        <v>16</v>
      </c>
      <c r="O48" s="6" t="s">
        <v>16</v>
      </c>
      <c r="P48" s="3" t="s">
        <v>16</v>
      </c>
      <c r="Q48" s="7" t="s">
        <v>16</v>
      </c>
      <c r="R48" s="7" t="s">
        <v>16</v>
      </c>
    </row>
    <row r="49" spans="2:18" x14ac:dyDescent="0.25">
      <c r="B49" s="8" t="s">
        <v>97</v>
      </c>
      <c r="C49" s="3">
        <v>44804</v>
      </c>
      <c r="D49" s="3">
        <v>44803</v>
      </c>
      <c r="E49" s="3">
        <v>45534</v>
      </c>
      <c r="F49" s="3">
        <v>45538</v>
      </c>
      <c r="G49" s="2" t="s">
        <v>14</v>
      </c>
      <c r="H49" s="2" t="s">
        <v>72</v>
      </c>
      <c r="I49" s="4">
        <v>1</v>
      </c>
      <c r="J49" s="5">
        <v>1</v>
      </c>
      <c r="K49" s="12">
        <v>31.22</v>
      </c>
      <c r="L49" s="5">
        <v>1.35</v>
      </c>
      <c r="M49" s="4">
        <v>1.25</v>
      </c>
      <c r="N49" s="5" t="s">
        <v>16</v>
      </c>
      <c r="O49" s="6" t="s">
        <v>16</v>
      </c>
      <c r="P49" s="3" t="s">
        <v>16</v>
      </c>
      <c r="Q49" s="7" t="s">
        <v>16</v>
      </c>
      <c r="R49" s="7" t="s">
        <v>16</v>
      </c>
    </row>
    <row r="50" spans="2:18" x14ac:dyDescent="0.25">
      <c r="B50" s="8" t="s">
        <v>98</v>
      </c>
      <c r="C50" s="3">
        <v>44834</v>
      </c>
      <c r="D50" s="3">
        <v>44832</v>
      </c>
      <c r="E50" s="3">
        <v>45929</v>
      </c>
      <c r="F50" s="3">
        <v>45931</v>
      </c>
      <c r="G50" s="2" t="s">
        <v>25</v>
      </c>
      <c r="H50" s="2" t="s">
        <v>71</v>
      </c>
      <c r="I50" s="4">
        <v>1</v>
      </c>
      <c r="J50" s="5">
        <v>1</v>
      </c>
      <c r="K50" s="12">
        <v>128.07900000000001</v>
      </c>
      <c r="L50" s="5" t="s">
        <v>16</v>
      </c>
      <c r="M50" s="4">
        <v>8.5</v>
      </c>
      <c r="N50" s="5" t="s">
        <v>16</v>
      </c>
      <c r="O50" s="6" t="s">
        <v>16</v>
      </c>
      <c r="P50" s="3" t="s">
        <v>16</v>
      </c>
      <c r="Q50" s="7" t="s">
        <v>16</v>
      </c>
      <c r="R50" s="7" t="s">
        <v>16</v>
      </c>
    </row>
    <row r="51" spans="2:18" x14ac:dyDescent="0.25">
      <c r="B51" s="8" t="s">
        <v>99</v>
      </c>
      <c r="C51" s="3">
        <v>44862</v>
      </c>
      <c r="D51" s="3">
        <v>44861</v>
      </c>
      <c r="E51" s="3">
        <v>45593</v>
      </c>
      <c r="F51" s="3">
        <v>45594</v>
      </c>
      <c r="G51" s="2" t="s">
        <v>18</v>
      </c>
      <c r="H51" s="2" t="s">
        <v>100</v>
      </c>
      <c r="I51" s="4">
        <v>0.5</v>
      </c>
      <c r="J51" s="5">
        <v>1</v>
      </c>
      <c r="K51" s="12" t="s">
        <v>138</v>
      </c>
      <c r="L51" s="5" t="s">
        <v>16</v>
      </c>
      <c r="M51" s="4" t="s">
        <v>16</v>
      </c>
      <c r="N51" s="5">
        <v>0.02</v>
      </c>
      <c r="O51" s="6" t="s">
        <v>101</v>
      </c>
      <c r="P51" s="3" t="s">
        <v>16</v>
      </c>
      <c r="Q51" s="7">
        <v>0.7</v>
      </c>
      <c r="R51" s="7">
        <v>0.5</v>
      </c>
    </row>
    <row r="52" spans="2:18" x14ac:dyDescent="0.25">
      <c r="B52" s="8" t="s">
        <v>102</v>
      </c>
      <c r="C52" s="3">
        <v>44921</v>
      </c>
      <c r="D52" s="3">
        <v>44918</v>
      </c>
      <c r="E52" s="3">
        <v>45286</v>
      </c>
      <c r="F52" s="3">
        <v>45287</v>
      </c>
      <c r="G52" s="2" t="s">
        <v>103</v>
      </c>
      <c r="H52" s="2" t="s">
        <v>68</v>
      </c>
      <c r="I52" s="4">
        <v>1</v>
      </c>
      <c r="J52" s="5">
        <v>1</v>
      </c>
      <c r="K52" s="12">
        <v>3844.82</v>
      </c>
      <c r="L52" s="5" t="s">
        <v>16</v>
      </c>
      <c r="M52" s="4">
        <v>1</v>
      </c>
      <c r="N52" s="5">
        <v>0.15</v>
      </c>
      <c r="O52" s="6" t="s">
        <v>20</v>
      </c>
      <c r="P52" s="3">
        <v>45287</v>
      </c>
      <c r="Q52" s="7">
        <v>1.3501000000000001</v>
      </c>
      <c r="R52" s="7" t="s">
        <v>16</v>
      </c>
    </row>
    <row r="53" spans="2:18" x14ac:dyDescent="0.25">
      <c r="B53" s="8" t="s">
        <v>104</v>
      </c>
      <c r="C53" s="3">
        <v>44963</v>
      </c>
      <c r="D53" s="3">
        <v>44960</v>
      </c>
      <c r="E53" s="3">
        <v>45328</v>
      </c>
      <c r="F53" s="3">
        <v>45329</v>
      </c>
      <c r="G53" s="2" t="s">
        <v>103</v>
      </c>
      <c r="H53" s="2" t="s">
        <v>105</v>
      </c>
      <c r="I53" s="4">
        <v>1</v>
      </c>
      <c r="J53" s="5">
        <v>1</v>
      </c>
      <c r="K53" s="12" t="s">
        <v>139</v>
      </c>
      <c r="L53" s="5" t="s">
        <v>16</v>
      </c>
      <c r="M53" s="4">
        <v>1</v>
      </c>
      <c r="N53" s="5">
        <v>0.2</v>
      </c>
      <c r="O53" s="6" t="s">
        <v>20</v>
      </c>
      <c r="P53" s="3">
        <v>45329</v>
      </c>
      <c r="Q53" s="7">
        <v>1.3501000000000001</v>
      </c>
      <c r="R53" s="7" t="s">
        <v>16</v>
      </c>
    </row>
    <row r="54" spans="2:18" x14ac:dyDescent="0.25">
      <c r="B54" s="8" t="s">
        <v>106</v>
      </c>
      <c r="C54" s="3">
        <v>44967</v>
      </c>
      <c r="D54" s="3">
        <v>44965</v>
      </c>
      <c r="E54" s="3">
        <v>45147</v>
      </c>
      <c r="F54" s="3">
        <v>45148</v>
      </c>
      <c r="G54" s="2" t="s">
        <v>70</v>
      </c>
      <c r="H54" s="2" t="s">
        <v>107</v>
      </c>
      <c r="I54" s="4">
        <v>0.5</v>
      </c>
      <c r="J54" s="5">
        <v>1</v>
      </c>
      <c r="K54" s="12" t="s">
        <v>140</v>
      </c>
      <c r="L54" s="5">
        <v>1.1499999999999999</v>
      </c>
      <c r="M54" s="4">
        <v>1</v>
      </c>
      <c r="N54" s="5">
        <v>0.1</v>
      </c>
      <c r="O54" s="6" t="s">
        <v>20</v>
      </c>
      <c r="P54" s="3">
        <v>45148</v>
      </c>
      <c r="Q54" s="7">
        <v>0.72</v>
      </c>
      <c r="R54" s="7">
        <v>0.5</v>
      </c>
    </row>
    <row r="55" spans="2:18" x14ac:dyDescent="0.25">
      <c r="B55" s="8" t="s">
        <v>108</v>
      </c>
      <c r="C55" s="3">
        <v>44985</v>
      </c>
      <c r="D55" s="3">
        <v>44984</v>
      </c>
      <c r="E55" s="3">
        <v>46813</v>
      </c>
      <c r="F55" s="3">
        <v>46814</v>
      </c>
      <c r="G55" s="2" t="s">
        <v>25</v>
      </c>
      <c r="H55" s="2" t="s">
        <v>68</v>
      </c>
      <c r="I55" s="4">
        <v>1</v>
      </c>
      <c r="J55" s="5">
        <v>1.8</v>
      </c>
      <c r="K55" s="12">
        <v>3982.24</v>
      </c>
      <c r="L55" s="5" t="s">
        <v>16</v>
      </c>
      <c r="M55" s="4">
        <v>1</v>
      </c>
      <c r="N55" s="5">
        <v>0.8</v>
      </c>
      <c r="O55" s="6" t="s">
        <v>20</v>
      </c>
      <c r="P55" s="3">
        <v>46814</v>
      </c>
      <c r="Q55" s="7">
        <v>1</v>
      </c>
      <c r="R55" s="7" t="s">
        <v>16</v>
      </c>
    </row>
    <row r="56" spans="2:18" x14ac:dyDescent="0.25">
      <c r="B56" s="8" t="s">
        <v>109</v>
      </c>
      <c r="C56" s="3">
        <v>45016</v>
      </c>
      <c r="D56" s="3">
        <v>45015</v>
      </c>
      <c r="E56" s="3">
        <v>45747</v>
      </c>
      <c r="F56" s="3">
        <v>45748</v>
      </c>
      <c r="G56" s="2" t="s">
        <v>25</v>
      </c>
      <c r="H56" s="2" t="s">
        <v>110</v>
      </c>
      <c r="I56" s="4">
        <v>1</v>
      </c>
      <c r="J56" s="5">
        <v>1.1599999999999999</v>
      </c>
      <c r="K56" s="12" t="s">
        <v>141</v>
      </c>
      <c r="L56" s="5" t="s">
        <v>16</v>
      </c>
      <c r="M56" s="4">
        <v>1</v>
      </c>
      <c r="N56" s="5">
        <v>0.16</v>
      </c>
      <c r="O56" s="6" t="s">
        <v>20</v>
      </c>
      <c r="P56" s="3">
        <v>45748</v>
      </c>
      <c r="Q56" s="7" t="s">
        <v>16</v>
      </c>
      <c r="R56" s="7" t="s">
        <v>16</v>
      </c>
    </row>
    <row r="57" spans="2:18" x14ac:dyDescent="0.25">
      <c r="B57" s="8" t="s">
        <v>111</v>
      </c>
      <c r="C57" s="3">
        <v>45022</v>
      </c>
      <c r="D57" s="3">
        <v>45021</v>
      </c>
      <c r="E57" s="3">
        <v>46848</v>
      </c>
      <c r="F57" s="3">
        <v>46849</v>
      </c>
      <c r="G57" s="2" t="s">
        <v>25</v>
      </c>
      <c r="H57" s="2" t="s">
        <v>68</v>
      </c>
      <c r="I57" s="4">
        <v>1</v>
      </c>
      <c r="J57" s="5">
        <v>1.8</v>
      </c>
      <c r="K57" s="12">
        <v>4090.38</v>
      </c>
      <c r="L57" s="5" t="s">
        <v>16</v>
      </c>
      <c r="M57" s="4">
        <v>1</v>
      </c>
      <c r="N57" s="5">
        <v>0.8</v>
      </c>
      <c r="O57" s="6" t="s">
        <v>20</v>
      </c>
      <c r="P57" s="3">
        <v>46849</v>
      </c>
      <c r="Q57" s="7">
        <v>1</v>
      </c>
      <c r="R57" s="7" t="s">
        <v>16</v>
      </c>
    </row>
    <row r="58" spans="2:18" x14ac:dyDescent="0.25">
      <c r="B58" s="8" t="s">
        <v>112</v>
      </c>
      <c r="C58" s="3">
        <v>45036</v>
      </c>
      <c r="D58" s="3">
        <v>45035</v>
      </c>
      <c r="E58" s="3">
        <v>46862</v>
      </c>
      <c r="F58" s="3">
        <v>46863</v>
      </c>
      <c r="G58" s="2" t="s">
        <v>25</v>
      </c>
      <c r="H58" s="2" t="s">
        <v>113</v>
      </c>
      <c r="I58" s="4">
        <v>1</v>
      </c>
      <c r="J58" s="5">
        <v>1</v>
      </c>
      <c r="K58" s="12">
        <v>220.55799999999999</v>
      </c>
      <c r="L58" s="5" t="s">
        <v>16</v>
      </c>
      <c r="M58" s="4">
        <v>3</v>
      </c>
      <c r="N58" s="5">
        <v>5.0000000000000001E-3</v>
      </c>
      <c r="O58" s="6" t="s">
        <v>114</v>
      </c>
      <c r="P58" s="3" t="s">
        <v>16</v>
      </c>
      <c r="Q58" s="7" t="s">
        <v>16</v>
      </c>
      <c r="R58" s="7" t="s">
        <v>16</v>
      </c>
    </row>
    <row r="59" spans="2:18" x14ac:dyDescent="0.25">
      <c r="B59" s="8" t="s">
        <v>115</v>
      </c>
      <c r="C59" s="3">
        <v>45043</v>
      </c>
      <c r="D59" s="3">
        <v>45044</v>
      </c>
      <c r="E59" s="3">
        <v>46870</v>
      </c>
      <c r="F59" s="3">
        <v>46871</v>
      </c>
      <c r="G59" s="2" t="s">
        <v>25</v>
      </c>
      <c r="H59" s="2" t="s">
        <v>113</v>
      </c>
      <c r="I59" s="4">
        <v>1</v>
      </c>
      <c r="J59" s="5">
        <v>1</v>
      </c>
      <c r="K59" s="12">
        <v>221.58920000000001</v>
      </c>
      <c r="L59" s="5" t="s">
        <v>16</v>
      </c>
      <c r="M59" s="4">
        <v>2.5</v>
      </c>
      <c r="N59" s="5">
        <v>5.0000000000000001E-3</v>
      </c>
      <c r="O59" s="6" t="s">
        <v>114</v>
      </c>
      <c r="P59" s="3" t="s">
        <v>16</v>
      </c>
      <c r="Q59" s="7" t="s">
        <v>16</v>
      </c>
      <c r="R59" s="7" t="s">
        <v>16</v>
      </c>
    </row>
    <row r="60" spans="2:18" x14ac:dyDescent="0.25">
      <c r="B60" s="8" t="s">
        <v>116</v>
      </c>
      <c r="C60" s="3">
        <v>45054</v>
      </c>
      <c r="D60" s="3">
        <v>45051</v>
      </c>
      <c r="E60" s="3">
        <v>46878</v>
      </c>
      <c r="F60" s="3">
        <v>46881</v>
      </c>
      <c r="G60" s="2" t="s">
        <v>25</v>
      </c>
      <c r="H60" s="2" t="s">
        <v>113</v>
      </c>
      <c r="I60" s="4">
        <v>1</v>
      </c>
      <c r="J60" s="5">
        <v>1</v>
      </c>
      <c r="K60" s="12">
        <v>222.142</v>
      </c>
      <c r="L60" s="5" t="s">
        <v>16</v>
      </c>
      <c r="M60" s="4">
        <v>2.52</v>
      </c>
      <c r="N60" s="5">
        <v>5.0000000000000001E-3</v>
      </c>
      <c r="O60" s="6" t="s">
        <v>114</v>
      </c>
      <c r="P60" s="3" t="s">
        <v>16</v>
      </c>
      <c r="Q60" s="7" t="s">
        <v>16</v>
      </c>
      <c r="R60" s="7" t="s">
        <v>16</v>
      </c>
    </row>
    <row r="61" spans="2:18" x14ac:dyDescent="0.25">
      <c r="B61" s="8" t="s">
        <v>117</v>
      </c>
      <c r="C61" s="3">
        <v>45054</v>
      </c>
      <c r="D61" s="3">
        <v>45051</v>
      </c>
      <c r="E61" s="3">
        <v>45782</v>
      </c>
      <c r="F61" s="3">
        <v>45783</v>
      </c>
      <c r="G61" s="2" t="s">
        <v>25</v>
      </c>
      <c r="H61" s="2" t="s">
        <v>113</v>
      </c>
      <c r="I61" s="4">
        <v>1</v>
      </c>
      <c r="J61" s="5">
        <v>1</v>
      </c>
      <c r="K61" s="12">
        <v>222.142</v>
      </c>
      <c r="L61" s="5" t="s">
        <v>16</v>
      </c>
      <c r="M61" s="4">
        <v>1.5</v>
      </c>
      <c r="N61" s="5">
        <v>5.0000000000000001E-3</v>
      </c>
      <c r="O61" s="6" t="s">
        <v>114</v>
      </c>
      <c r="P61" s="3" t="s">
        <v>16</v>
      </c>
      <c r="Q61" s="7" t="s">
        <v>16</v>
      </c>
      <c r="R61" s="7" t="s">
        <v>16</v>
      </c>
    </row>
    <row r="62" spans="2:18" x14ac:dyDescent="0.25">
      <c r="B62" s="8" t="s">
        <v>118</v>
      </c>
      <c r="C62" s="3">
        <v>45068</v>
      </c>
      <c r="D62" s="3">
        <v>45065</v>
      </c>
      <c r="E62" s="3">
        <v>45796</v>
      </c>
      <c r="F62" s="3">
        <v>45797</v>
      </c>
      <c r="G62" s="2" t="s">
        <v>25</v>
      </c>
      <c r="H62" s="2" t="s">
        <v>113</v>
      </c>
      <c r="I62" s="4">
        <v>1</v>
      </c>
      <c r="J62" s="5">
        <v>1</v>
      </c>
      <c r="K62" s="12">
        <v>223.58199999999999</v>
      </c>
      <c r="L62" s="5" t="s">
        <v>16</v>
      </c>
      <c r="M62" s="4">
        <v>1.45</v>
      </c>
      <c r="N62" s="5">
        <v>5.0000000000000001E-3</v>
      </c>
      <c r="O62" s="6" t="s">
        <v>114</v>
      </c>
      <c r="P62" s="3" t="s">
        <v>16</v>
      </c>
      <c r="Q62" s="7" t="s">
        <v>16</v>
      </c>
      <c r="R62" s="7" t="s">
        <v>16</v>
      </c>
    </row>
    <row r="63" spans="2:18" x14ac:dyDescent="0.25">
      <c r="B63" s="8" t="s">
        <v>119</v>
      </c>
      <c r="C63" s="3">
        <v>45068</v>
      </c>
      <c r="D63" s="3">
        <v>45065</v>
      </c>
      <c r="E63" s="3">
        <v>46526</v>
      </c>
      <c r="F63" s="3">
        <v>46527</v>
      </c>
      <c r="G63" s="2" t="s">
        <v>25</v>
      </c>
      <c r="H63" s="2" t="s">
        <v>113</v>
      </c>
      <c r="I63" s="4">
        <v>1</v>
      </c>
      <c r="J63" s="5">
        <v>1</v>
      </c>
      <c r="K63" s="12">
        <v>223.58199999999999</v>
      </c>
      <c r="L63" s="5" t="s">
        <v>16</v>
      </c>
      <c r="M63" s="4">
        <v>3.2</v>
      </c>
      <c r="N63" s="5">
        <v>0.2</v>
      </c>
      <c r="O63" s="6" t="s">
        <v>120</v>
      </c>
      <c r="P63" s="3">
        <v>45799</v>
      </c>
      <c r="Q63" s="7" t="s">
        <v>16</v>
      </c>
      <c r="R63" s="7" t="s">
        <v>16</v>
      </c>
    </row>
    <row r="64" spans="2:18" x14ac:dyDescent="0.25">
      <c r="B64" s="8" t="s">
        <v>121</v>
      </c>
      <c r="C64" s="3">
        <v>45077</v>
      </c>
      <c r="D64" s="3">
        <v>45076</v>
      </c>
      <c r="E64" s="3">
        <v>46539</v>
      </c>
      <c r="F64" s="3">
        <v>46540</v>
      </c>
      <c r="G64" s="2" t="s">
        <v>25</v>
      </c>
      <c r="H64" s="2" t="s">
        <v>113</v>
      </c>
      <c r="I64" s="4">
        <v>1</v>
      </c>
      <c r="J64" s="5">
        <v>1</v>
      </c>
      <c r="K64" s="12">
        <v>225.636</v>
      </c>
      <c r="L64" s="5" t="s">
        <v>16</v>
      </c>
      <c r="M64" s="4">
        <v>3.2</v>
      </c>
      <c r="N64" s="5">
        <v>0.2</v>
      </c>
      <c r="O64" s="6" t="s">
        <v>120</v>
      </c>
      <c r="P64" s="3">
        <v>45810</v>
      </c>
      <c r="Q64" s="7" t="s">
        <v>16</v>
      </c>
      <c r="R64" s="7" t="s">
        <v>16</v>
      </c>
    </row>
    <row r="65" spans="1:18" x14ac:dyDescent="0.25">
      <c r="B65" s="8" t="s">
        <v>122</v>
      </c>
      <c r="C65" s="3">
        <v>45077</v>
      </c>
      <c r="D65" s="3">
        <v>45076</v>
      </c>
      <c r="E65" s="3">
        <v>45807</v>
      </c>
      <c r="F65" s="3">
        <v>45810</v>
      </c>
      <c r="G65" s="2" t="s">
        <v>25</v>
      </c>
      <c r="H65" s="2" t="s">
        <v>113</v>
      </c>
      <c r="I65" s="4">
        <v>1</v>
      </c>
      <c r="J65" s="5">
        <v>1</v>
      </c>
      <c r="K65" s="12">
        <v>225.636</v>
      </c>
      <c r="L65" s="5" t="s">
        <v>16</v>
      </c>
      <c r="M65" s="4">
        <v>1.45</v>
      </c>
      <c r="N65" s="5">
        <v>5.0000000000000001E-3</v>
      </c>
      <c r="O65" s="6" t="s">
        <v>114</v>
      </c>
      <c r="P65" s="3" t="s">
        <v>16</v>
      </c>
      <c r="Q65" s="7" t="s">
        <v>16</v>
      </c>
      <c r="R65" s="7" t="s">
        <v>16</v>
      </c>
    </row>
    <row r="66" spans="1:18" x14ac:dyDescent="0.25">
      <c r="B66" s="8" t="s">
        <v>123</v>
      </c>
      <c r="C66" s="3">
        <v>45089</v>
      </c>
      <c r="D66" s="3">
        <v>45086</v>
      </c>
      <c r="E66" s="3">
        <v>45453</v>
      </c>
      <c r="F66" s="3">
        <v>45454</v>
      </c>
      <c r="G66" s="2" t="s">
        <v>25</v>
      </c>
      <c r="H66" s="2" t="s">
        <v>124</v>
      </c>
      <c r="I66" s="4">
        <v>1</v>
      </c>
      <c r="J66" s="5">
        <v>1</v>
      </c>
      <c r="K66" s="12">
        <v>4298.8599999999997</v>
      </c>
      <c r="L66" s="5" t="s">
        <v>16</v>
      </c>
      <c r="M66" s="4">
        <v>1</v>
      </c>
      <c r="N66" s="5" t="s">
        <v>16</v>
      </c>
      <c r="O66" s="6" t="s">
        <v>16</v>
      </c>
      <c r="P66" s="3" t="s">
        <v>16</v>
      </c>
      <c r="Q66" s="7" t="s">
        <v>16</v>
      </c>
      <c r="R66" s="7" t="s">
        <v>16</v>
      </c>
    </row>
    <row r="67" spans="1:18" x14ac:dyDescent="0.25">
      <c r="B67" s="8" t="s">
        <v>125</v>
      </c>
      <c r="C67" s="3">
        <v>45090</v>
      </c>
      <c r="D67" s="3">
        <v>45089</v>
      </c>
      <c r="E67" s="3">
        <v>45820</v>
      </c>
      <c r="F67" s="3">
        <v>45821</v>
      </c>
      <c r="G67" s="2" t="s">
        <v>25</v>
      </c>
      <c r="H67" s="2" t="s">
        <v>113</v>
      </c>
      <c r="I67" s="4">
        <v>1</v>
      </c>
      <c r="J67" s="5">
        <v>1</v>
      </c>
      <c r="K67" s="12">
        <v>227.15</v>
      </c>
      <c r="L67" s="5" t="s">
        <v>16</v>
      </c>
      <c r="M67" s="4">
        <v>1.2</v>
      </c>
      <c r="N67" s="5">
        <v>5.0000000000000001E-3</v>
      </c>
      <c r="O67" s="6" t="s">
        <v>114</v>
      </c>
      <c r="P67" s="3" t="s">
        <v>16</v>
      </c>
      <c r="Q67" s="7" t="s">
        <v>16</v>
      </c>
      <c r="R67" s="7" t="s">
        <v>16</v>
      </c>
    </row>
    <row r="68" spans="1:18" x14ac:dyDescent="0.25">
      <c r="B68" s="8" t="s">
        <v>126</v>
      </c>
      <c r="C68" s="3">
        <v>45090</v>
      </c>
      <c r="D68" s="3">
        <v>45089</v>
      </c>
      <c r="E68" s="3">
        <v>46552</v>
      </c>
      <c r="F68" s="3">
        <v>46553</v>
      </c>
      <c r="G68" s="2" t="s">
        <v>25</v>
      </c>
      <c r="H68" s="2" t="s">
        <v>113</v>
      </c>
      <c r="I68" s="4">
        <v>1</v>
      </c>
      <c r="J68" s="5">
        <v>1</v>
      </c>
      <c r="K68" s="12">
        <v>227.15</v>
      </c>
      <c r="L68" s="5" t="s">
        <v>16</v>
      </c>
      <c r="M68" s="4">
        <v>2.73</v>
      </c>
      <c r="N68" s="5">
        <v>0.2</v>
      </c>
      <c r="O68" s="6" t="s">
        <v>120</v>
      </c>
      <c r="P68" s="3">
        <v>45821</v>
      </c>
      <c r="Q68" s="7" t="s">
        <v>16</v>
      </c>
      <c r="R68" s="7" t="s">
        <v>16</v>
      </c>
    </row>
    <row r="69" spans="1:18" x14ac:dyDescent="0.25">
      <c r="B69" s="8" t="s">
        <v>127</v>
      </c>
      <c r="C69" s="3">
        <v>45106</v>
      </c>
      <c r="D69" s="3">
        <v>45105</v>
      </c>
      <c r="E69" s="3">
        <v>46932</v>
      </c>
      <c r="F69" s="3">
        <v>46933</v>
      </c>
      <c r="G69" s="2" t="s">
        <v>128</v>
      </c>
      <c r="H69" s="2" t="s">
        <v>129</v>
      </c>
      <c r="I69" s="4">
        <v>1</v>
      </c>
      <c r="J69" s="5">
        <v>1</v>
      </c>
      <c r="K69" s="12" t="s">
        <v>142</v>
      </c>
      <c r="L69" s="5" t="s">
        <v>16</v>
      </c>
      <c r="M69" s="4">
        <v>0</v>
      </c>
      <c r="N69" s="5">
        <v>4.2000000000000003E-2</v>
      </c>
      <c r="O69" s="6" t="s">
        <v>133</v>
      </c>
      <c r="P69" s="3" t="s">
        <v>16</v>
      </c>
      <c r="Q69" s="7">
        <v>1</v>
      </c>
      <c r="R69" s="7" t="s">
        <v>16</v>
      </c>
    </row>
    <row r="70" spans="1:18" x14ac:dyDescent="0.25">
      <c r="B70" s="8" t="s">
        <v>131</v>
      </c>
      <c r="C70" s="3">
        <v>45107</v>
      </c>
      <c r="D70" s="3">
        <v>45106</v>
      </c>
      <c r="E70" s="3">
        <v>46202</v>
      </c>
      <c r="F70" s="3">
        <v>46203</v>
      </c>
      <c r="G70" s="2" t="s">
        <v>128</v>
      </c>
      <c r="H70" s="2" t="s">
        <v>132</v>
      </c>
      <c r="I70" s="4">
        <v>1</v>
      </c>
      <c r="J70" s="5">
        <v>1</v>
      </c>
      <c r="K70" s="12" t="s">
        <v>143</v>
      </c>
      <c r="L70" s="5" t="s">
        <v>16</v>
      </c>
      <c r="M70" s="4">
        <v>0</v>
      </c>
      <c r="N70" s="5">
        <v>0.12</v>
      </c>
      <c r="O70" s="6" t="s">
        <v>130</v>
      </c>
      <c r="P70" s="3" t="s">
        <v>16</v>
      </c>
      <c r="Q70" s="7">
        <v>1</v>
      </c>
      <c r="R70" s="7" t="s">
        <v>16</v>
      </c>
    </row>
    <row r="71" spans="1:18" x14ac:dyDescent="0.25">
      <c r="B71" s="8" t="s">
        <v>134</v>
      </c>
      <c r="C71" s="3">
        <v>45107</v>
      </c>
      <c r="D71" s="3">
        <v>45106</v>
      </c>
      <c r="E71" s="3">
        <v>46567</v>
      </c>
      <c r="F71" s="3">
        <v>46568</v>
      </c>
      <c r="G71" s="2" t="s">
        <v>25</v>
      </c>
      <c r="H71" s="2" t="s">
        <v>113</v>
      </c>
      <c r="I71" s="4">
        <v>1</v>
      </c>
      <c r="J71" s="5">
        <v>1</v>
      </c>
      <c r="K71" s="12">
        <v>226.45500000000001</v>
      </c>
      <c r="L71" s="5" t="s">
        <v>16</v>
      </c>
      <c r="M71" s="4">
        <v>2.5</v>
      </c>
      <c r="N71" s="5">
        <v>0.2</v>
      </c>
      <c r="O71" s="6" t="s">
        <v>120</v>
      </c>
      <c r="P71" s="3">
        <v>45839</v>
      </c>
      <c r="Q71" s="7" t="s">
        <v>16</v>
      </c>
      <c r="R71" s="7" t="s">
        <v>16</v>
      </c>
    </row>
    <row r="72" spans="1:18" x14ac:dyDescent="0.25">
      <c r="B72" s="8" t="s">
        <v>144</v>
      </c>
      <c r="C72" s="3">
        <v>45107</v>
      </c>
      <c r="D72" s="3">
        <v>45105</v>
      </c>
      <c r="E72" s="3">
        <v>46932</v>
      </c>
      <c r="F72" s="3">
        <v>46934</v>
      </c>
      <c r="G72" s="2" t="s">
        <v>25</v>
      </c>
      <c r="H72" s="2" t="s">
        <v>87</v>
      </c>
      <c r="I72" s="4">
        <v>1</v>
      </c>
      <c r="J72" s="5">
        <v>1</v>
      </c>
      <c r="K72" s="12">
        <v>294.20359999999999</v>
      </c>
      <c r="L72" s="5" t="s">
        <v>16</v>
      </c>
      <c r="M72" s="4">
        <v>10</v>
      </c>
      <c r="N72" s="5" t="s">
        <v>16</v>
      </c>
      <c r="O72" s="6" t="s">
        <v>16</v>
      </c>
      <c r="P72" s="3" t="s">
        <v>16</v>
      </c>
      <c r="Q72" s="7" t="s">
        <v>16</v>
      </c>
      <c r="R72" s="7" t="s">
        <v>16</v>
      </c>
    </row>
    <row r="73" spans="1:18" x14ac:dyDescent="0.25">
      <c r="B73" s="8" t="s">
        <v>145</v>
      </c>
      <c r="C73" s="3">
        <v>45132</v>
      </c>
      <c r="D73" s="3">
        <v>45131</v>
      </c>
      <c r="E73" s="3">
        <v>45862</v>
      </c>
      <c r="F73" s="3">
        <v>45863</v>
      </c>
      <c r="G73" s="2" t="s">
        <v>25</v>
      </c>
      <c r="H73" s="2" t="s">
        <v>113</v>
      </c>
      <c r="I73" s="4">
        <v>1</v>
      </c>
      <c r="J73" s="5">
        <v>1</v>
      </c>
      <c r="K73" s="12">
        <v>228.815</v>
      </c>
      <c r="L73" s="5" t="s">
        <v>16</v>
      </c>
      <c r="M73" s="4">
        <v>1.25</v>
      </c>
      <c r="N73" s="5">
        <v>0.1</v>
      </c>
      <c r="O73" s="6" t="s">
        <v>120</v>
      </c>
      <c r="P73" s="3">
        <v>45498</v>
      </c>
      <c r="Q73" s="7" t="s">
        <v>16</v>
      </c>
      <c r="R73" s="7" t="s">
        <v>16</v>
      </c>
    </row>
    <row r="74" spans="1:18" x14ac:dyDescent="0.25">
      <c r="B74" s="8" t="s">
        <v>144</v>
      </c>
      <c r="C74" s="3">
        <v>45138</v>
      </c>
      <c r="D74" s="3">
        <v>45134</v>
      </c>
      <c r="E74" s="3">
        <v>46230</v>
      </c>
      <c r="F74" s="3">
        <v>46232</v>
      </c>
      <c r="G74" s="2" t="s">
        <v>25</v>
      </c>
      <c r="H74" s="2" t="s">
        <v>87</v>
      </c>
      <c r="I74" s="4">
        <v>1</v>
      </c>
      <c r="J74" s="5">
        <v>1</v>
      </c>
      <c r="K74" s="12">
        <v>291.50080000000003</v>
      </c>
      <c r="L74" s="5" t="s">
        <v>16</v>
      </c>
      <c r="M74" s="4">
        <v>7</v>
      </c>
      <c r="N74" s="5" t="s">
        <v>16</v>
      </c>
      <c r="O74" s="6" t="s">
        <v>16</v>
      </c>
      <c r="P74" s="3" t="s">
        <v>16</v>
      </c>
      <c r="Q74" s="7" t="s">
        <v>16</v>
      </c>
      <c r="R74" s="7" t="s">
        <v>16</v>
      </c>
    </row>
    <row r="75" spans="1:18" x14ac:dyDescent="0.25">
      <c r="B75" s="8" t="s">
        <v>146</v>
      </c>
      <c r="C75" s="3">
        <v>45140</v>
      </c>
      <c r="D75" s="3">
        <v>45139</v>
      </c>
      <c r="E75" s="3">
        <v>46237</v>
      </c>
      <c r="F75" s="3">
        <v>46238</v>
      </c>
      <c r="G75" s="2" t="s">
        <v>128</v>
      </c>
      <c r="H75" s="2" t="s">
        <v>147</v>
      </c>
      <c r="I75" s="4">
        <v>1</v>
      </c>
      <c r="J75" s="5">
        <v>1</v>
      </c>
      <c r="K75" s="12" t="s">
        <v>148</v>
      </c>
      <c r="L75" s="5" t="s">
        <v>16</v>
      </c>
      <c r="M75" s="4">
        <v>0</v>
      </c>
      <c r="N75" s="5">
        <v>0.11</v>
      </c>
      <c r="O75" s="6" t="s">
        <v>130</v>
      </c>
      <c r="P75" s="3" t="s">
        <v>16</v>
      </c>
      <c r="Q75" s="7">
        <v>1</v>
      </c>
      <c r="R75" s="7" t="s">
        <v>16</v>
      </c>
    </row>
    <row r="76" spans="1:18" x14ac:dyDescent="0.25">
      <c r="B76" s="8" t="s">
        <v>149</v>
      </c>
      <c r="C76" s="3">
        <v>45145</v>
      </c>
      <c r="D76" s="3">
        <v>45142</v>
      </c>
      <c r="E76" s="3">
        <v>46969</v>
      </c>
      <c r="F76" s="3">
        <v>46972</v>
      </c>
      <c r="G76" s="2" t="s">
        <v>25</v>
      </c>
      <c r="H76" s="2" t="s">
        <v>113</v>
      </c>
      <c r="I76" s="4">
        <v>1</v>
      </c>
      <c r="J76" s="5">
        <v>1</v>
      </c>
      <c r="K76" s="12">
        <v>227.98840000000001</v>
      </c>
      <c r="L76" s="5" t="s">
        <v>16</v>
      </c>
      <c r="M76" s="4">
        <v>2.75</v>
      </c>
      <c r="N76" s="5">
        <v>0.05</v>
      </c>
      <c r="O76" s="6" t="s">
        <v>150</v>
      </c>
      <c r="P76" s="3" t="s">
        <v>16</v>
      </c>
      <c r="Q76" s="7" t="s">
        <v>16</v>
      </c>
      <c r="R76" s="7" t="s">
        <v>16</v>
      </c>
    </row>
    <row r="77" spans="1:18" x14ac:dyDescent="0.25">
      <c r="B77" s="8" t="s">
        <v>152</v>
      </c>
      <c r="C77" s="3">
        <v>45149</v>
      </c>
      <c r="D77" s="3">
        <v>45148</v>
      </c>
      <c r="E77" s="3">
        <v>45334</v>
      </c>
      <c r="F77" s="3">
        <v>45336</v>
      </c>
      <c r="G77" s="2" t="s">
        <v>70</v>
      </c>
      <c r="H77" s="2" t="s">
        <v>151</v>
      </c>
      <c r="I77" s="4">
        <v>0.8</v>
      </c>
      <c r="J77" s="5">
        <v>1</v>
      </c>
      <c r="K77" s="12">
        <v>91.76</v>
      </c>
      <c r="L77" s="5">
        <v>1.1499999999999999</v>
      </c>
      <c r="M77" s="4">
        <v>1.5</v>
      </c>
      <c r="N77" s="5" t="s">
        <v>16</v>
      </c>
      <c r="O77" s="6" t="s">
        <v>16</v>
      </c>
      <c r="P77" s="3" t="s">
        <v>16</v>
      </c>
      <c r="Q77" s="7" t="s">
        <v>16</v>
      </c>
      <c r="R77" s="7" t="s">
        <v>16</v>
      </c>
    </row>
    <row r="78" spans="1:18" x14ac:dyDescent="0.25">
      <c r="A78" s="2"/>
      <c r="B78" s="8" t="s">
        <v>152</v>
      </c>
      <c r="C78" s="3">
        <v>45166</v>
      </c>
      <c r="D78" s="3">
        <v>45163</v>
      </c>
      <c r="E78" s="3">
        <v>45349</v>
      </c>
      <c r="F78" s="3">
        <v>45350</v>
      </c>
      <c r="G78" s="2" t="s">
        <v>153</v>
      </c>
      <c r="H78" s="2" t="s">
        <v>154</v>
      </c>
      <c r="I78" s="4">
        <v>0.8</v>
      </c>
      <c r="J78" s="5">
        <v>1</v>
      </c>
      <c r="K78" s="12" t="s">
        <v>155</v>
      </c>
      <c r="L78" s="5" t="s">
        <v>16</v>
      </c>
      <c r="M78" s="4">
        <v>1.5</v>
      </c>
      <c r="N78" s="5" t="s">
        <v>16</v>
      </c>
      <c r="O78" s="6" t="s">
        <v>16</v>
      </c>
      <c r="P78" s="3" t="s">
        <v>16</v>
      </c>
      <c r="Q78" s="7" t="s">
        <v>16</v>
      </c>
      <c r="R78" s="7">
        <v>0.75</v>
      </c>
    </row>
    <row r="79" spans="1:18" x14ac:dyDescent="0.25">
      <c r="B79" s="8" t="s">
        <v>156</v>
      </c>
      <c r="C79" s="3">
        <v>45177</v>
      </c>
      <c r="D79" s="3">
        <v>45175</v>
      </c>
      <c r="E79" s="3">
        <v>47002</v>
      </c>
      <c r="F79" s="3">
        <v>47004</v>
      </c>
      <c r="G79" s="2" t="s">
        <v>14</v>
      </c>
      <c r="H79" s="2" t="s">
        <v>124</v>
      </c>
      <c r="I79" s="4">
        <v>1</v>
      </c>
      <c r="J79" s="5">
        <v>1</v>
      </c>
      <c r="K79" s="12">
        <v>4465.4799999999996</v>
      </c>
      <c r="L79" s="5">
        <v>1.1617</v>
      </c>
      <c r="M79" s="4">
        <v>1</v>
      </c>
      <c r="N79" s="5" t="s">
        <v>16</v>
      </c>
      <c r="O79" s="6" t="s">
        <v>16</v>
      </c>
      <c r="P79" s="3" t="s">
        <v>16</v>
      </c>
      <c r="Q79" s="7" t="s">
        <v>16</v>
      </c>
      <c r="R79" s="7" t="s">
        <v>16</v>
      </c>
    </row>
    <row r="80" spans="1:18" x14ac:dyDescent="0.25">
      <c r="B80" s="8" t="s">
        <v>157</v>
      </c>
      <c r="C80" s="3">
        <v>45188</v>
      </c>
      <c r="D80" s="3">
        <v>45187</v>
      </c>
      <c r="E80" s="3">
        <v>46650</v>
      </c>
      <c r="F80" s="3">
        <v>46651</v>
      </c>
      <c r="G80" s="2" t="s">
        <v>14</v>
      </c>
      <c r="H80" s="2" t="s">
        <v>158</v>
      </c>
      <c r="I80" s="4">
        <v>1</v>
      </c>
      <c r="J80" s="5">
        <v>1</v>
      </c>
      <c r="K80" s="12" t="s">
        <v>159</v>
      </c>
      <c r="L80" s="5">
        <v>1.39</v>
      </c>
      <c r="M80" s="4">
        <v>1</v>
      </c>
      <c r="N80" s="5" t="s">
        <v>16</v>
      </c>
      <c r="O80" s="6" t="s">
        <v>16</v>
      </c>
      <c r="P80" s="3" t="s">
        <v>16</v>
      </c>
      <c r="Q80" s="7" t="s">
        <v>16</v>
      </c>
      <c r="R80" s="7" t="s">
        <v>16</v>
      </c>
    </row>
    <row r="81" spans="1:18" x14ac:dyDescent="0.25">
      <c r="B81" s="8" t="s">
        <v>160</v>
      </c>
      <c r="C81" s="3">
        <v>45196</v>
      </c>
      <c r="D81" s="3">
        <v>45195</v>
      </c>
      <c r="E81" s="3">
        <v>47022</v>
      </c>
      <c r="F81" s="3">
        <v>47023</v>
      </c>
      <c r="G81" s="2" t="s">
        <v>14</v>
      </c>
      <c r="H81" s="2" t="s">
        <v>124</v>
      </c>
      <c r="I81" s="4">
        <v>1</v>
      </c>
      <c r="J81" s="5">
        <v>1</v>
      </c>
      <c r="K81" s="12">
        <v>4273.53</v>
      </c>
      <c r="L81" s="5">
        <v>1.17</v>
      </c>
      <c r="M81" s="4">
        <v>1</v>
      </c>
      <c r="N81" s="5" t="s">
        <v>16</v>
      </c>
      <c r="O81" s="6" t="s">
        <v>16</v>
      </c>
      <c r="P81" s="3" t="s">
        <v>16</v>
      </c>
      <c r="Q81" s="7" t="s">
        <v>16</v>
      </c>
      <c r="R81" s="7" t="s">
        <v>16</v>
      </c>
    </row>
    <row r="82" spans="1:18" x14ac:dyDescent="0.25">
      <c r="A82" s="2"/>
      <c r="B82" s="8" t="s">
        <v>161</v>
      </c>
      <c r="C82" s="3">
        <v>45203</v>
      </c>
      <c r="D82" s="3">
        <v>45202</v>
      </c>
      <c r="E82" s="3">
        <v>47029</v>
      </c>
      <c r="F82" s="3">
        <v>47030</v>
      </c>
      <c r="G82" s="2" t="s">
        <v>14</v>
      </c>
      <c r="H82" s="2" t="s">
        <v>124</v>
      </c>
      <c r="I82" s="4">
        <v>1</v>
      </c>
      <c r="J82" s="5">
        <v>1</v>
      </c>
      <c r="K82" s="12">
        <v>4229.45</v>
      </c>
      <c r="L82" s="5">
        <v>1.17</v>
      </c>
      <c r="M82" s="4">
        <v>1</v>
      </c>
      <c r="N82" s="5" t="s">
        <v>16</v>
      </c>
      <c r="O82" s="6" t="s">
        <v>16</v>
      </c>
      <c r="P82" s="3" t="s">
        <v>16</v>
      </c>
      <c r="Q82" s="7" t="s">
        <v>16</v>
      </c>
      <c r="R82" s="7" t="s">
        <v>16</v>
      </c>
    </row>
    <row r="83" spans="1:18" x14ac:dyDescent="0.25">
      <c r="A83" s="2"/>
      <c r="B83" s="8" t="s">
        <v>161</v>
      </c>
      <c r="C83" s="3">
        <v>45203</v>
      </c>
      <c r="D83" s="3">
        <v>45202</v>
      </c>
      <c r="E83" s="3">
        <v>47029</v>
      </c>
      <c r="F83" s="3">
        <v>47030</v>
      </c>
      <c r="G83" s="2" t="s">
        <v>14</v>
      </c>
      <c r="H83" s="2" t="s">
        <v>124</v>
      </c>
      <c r="I83" s="4">
        <v>1</v>
      </c>
      <c r="J83" s="5">
        <v>1</v>
      </c>
      <c r="K83" s="12">
        <v>4229.45</v>
      </c>
      <c r="L83" s="5">
        <v>1.17</v>
      </c>
      <c r="M83" s="4">
        <v>1</v>
      </c>
      <c r="N83" s="5" t="s">
        <v>16</v>
      </c>
      <c r="O83" s="6" t="s">
        <v>16</v>
      </c>
      <c r="P83" s="3" t="s">
        <v>16</v>
      </c>
      <c r="Q83" s="7" t="s">
        <v>16</v>
      </c>
      <c r="R83" s="7" t="s">
        <v>16</v>
      </c>
    </row>
    <row r="84" spans="1:18" x14ac:dyDescent="0.25">
      <c r="A84" s="2"/>
      <c r="B84" s="8" t="s">
        <v>162</v>
      </c>
      <c r="C84" s="3">
        <v>45210</v>
      </c>
      <c r="D84" s="3">
        <v>45209</v>
      </c>
      <c r="E84" s="3">
        <v>47036</v>
      </c>
      <c r="F84" s="3">
        <v>47037</v>
      </c>
      <c r="G84" s="2" t="s">
        <v>14</v>
      </c>
      <c r="H84" s="2" t="s">
        <v>124</v>
      </c>
      <c r="I84" s="4">
        <v>1</v>
      </c>
      <c r="J84" s="5">
        <v>1</v>
      </c>
      <c r="K84" s="12">
        <v>4358.24</v>
      </c>
      <c r="L84" s="5">
        <v>1.18</v>
      </c>
      <c r="M84" s="4">
        <v>1</v>
      </c>
      <c r="N84" s="5" t="s">
        <v>16</v>
      </c>
      <c r="O84" s="6" t="s">
        <v>16</v>
      </c>
      <c r="P84" s="3" t="s">
        <v>16</v>
      </c>
      <c r="Q84" s="7" t="s">
        <v>16</v>
      </c>
      <c r="R84" s="7" t="s">
        <v>16</v>
      </c>
    </row>
    <row r="85" spans="1:18" x14ac:dyDescent="0.25">
      <c r="A85" s="2"/>
      <c r="B85" s="8" t="s">
        <v>163</v>
      </c>
      <c r="C85" s="3">
        <v>45217</v>
      </c>
      <c r="D85" s="3">
        <v>45216</v>
      </c>
      <c r="E85" s="3">
        <v>47043</v>
      </c>
      <c r="F85" s="3">
        <v>47044</v>
      </c>
      <c r="G85" s="2" t="s">
        <v>14</v>
      </c>
      <c r="H85" s="2" t="s">
        <v>68</v>
      </c>
      <c r="I85" s="4">
        <v>1</v>
      </c>
      <c r="J85" s="5">
        <v>1</v>
      </c>
      <c r="K85" s="12">
        <v>4373.2</v>
      </c>
      <c r="L85" s="5">
        <v>1.18</v>
      </c>
      <c r="M85" s="4">
        <v>1</v>
      </c>
      <c r="N85" s="5" t="s">
        <v>16</v>
      </c>
      <c r="O85" s="6" t="s">
        <v>16</v>
      </c>
      <c r="P85" s="3" t="s">
        <v>16</v>
      </c>
      <c r="Q85" s="7" t="s">
        <v>16</v>
      </c>
      <c r="R85" s="7" t="s">
        <v>16</v>
      </c>
    </row>
    <row r="86" spans="1:18" x14ac:dyDescent="0.25">
      <c r="B86" s="8" t="s">
        <v>164</v>
      </c>
      <c r="C86" s="3">
        <v>45224</v>
      </c>
      <c r="D86" s="3">
        <v>45223</v>
      </c>
      <c r="E86" s="3">
        <v>47050</v>
      </c>
      <c r="F86" s="3">
        <v>47051</v>
      </c>
      <c r="G86" s="2" t="s">
        <v>14</v>
      </c>
      <c r="H86" s="2" t="s">
        <v>68</v>
      </c>
      <c r="I86" s="4">
        <v>1</v>
      </c>
      <c r="J86" s="5">
        <v>1</v>
      </c>
      <c r="K86" s="12">
        <v>4247.68</v>
      </c>
      <c r="L86" s="5">
        <v>1.18</v>
      </c>
      <c r="M86" s="4">
        <v>1</v>
      </c>
      <c r="N86" s="5" t="s">
        <v>16</v>
      </c>
      <c r="O86" s="6" t="s">
        <v>16</v>
      </c>
      <c r="P86" s="3" t="s">
        <v>16</v>
      </c>
      <c r="Q86" s="7" t="s">
        <v>16</v>
      </c>
      <c r="R86" s="7" t="s">
        <v>16</v>
      </c>
    </row>
    <row r="87" spans="1:18" x14ac:dyDescent="0.25">
      <c r="B87" s="8" t="s">
        <v>165</v>
      </c>
      <c r="C87" s="3">
        <v>45230</v>
      </c>
      <c r="D87" s="3">
        <v>45229</v>
      </c>
      <c r="E87" s="3">
        <v>47056</v>
      </c>
      <c r="F87" s="3">
        <v>47058</v>
      </c>
      <c r="G87" s="2" t="s">
        <v>25</v>
      </c>
      <c r="H87" s="2" t="s">
        <v>169</v>
      </c>
      <c r="I87" s="4">
        <v>1</v>
      </c>
      <c r="J87" s="5">
        <v>1</v>
      </c>
      <c r="K87" s="12">
        <v>222.20779999999999</v>
      </c>
      <c r="L87" s="5" t="s">
        <v>16</v>
      </c>
      <c r="M87" s="4">
        <v>2.5</v>
      </c>
      <c r="N87" s="5">
        <v>2.5000000000000001E-2</v>
      </c>
      <c r="O87" s="6" t="s">
        <v>171</v>
      </c>
      <c r="P87" s="3" t="s">
        <v>16</v>
      </c>
      <c r="Q87" s="7" t="s">
        <v>16</v>
      </c>
      <c r="R87" s="7" t="s">
        <v>16</v>
      </c>
    </row>
    <row r="88" spans="1:18" x14ac:dyDescent="0.25">
      <c r="B88" s="8" t="s">
        <v>166</v>
      </c>
      <c r="C88" s="3">
        <v>45231</v>
      </c>
      <c r="D88" s="3">
        <v>45230</v>
      </c>
      <c r="E88" s="3">
        <v>47057</v>
      </c>
      <c r="F88" s="3">
        <v>47058</v>
      </c>
      <c r="G88" s="2" t="s">
        <v>14</v>
      </c>
      <c r="H88" s="2" t="s">
        <v>170</v>
      </c>
      <c r="I88" s="4">
        <v>1</v>
      </c>
      <c r="J88" s="5">
        <v>1</v>
      </c>
      <c r="K88" s="12">
        <v>5514.32</v>
      </c>
      <c r="L88" s="5">
        <v>1.2</v>
      </c>
      <c r="M88" s="4">
        <v>1</v>
      </c>
      <c r="N88" s="5" t="s">
        <v>16</v>
      </c>
      <c r="O88" s="6" t="s">
        <v>16</v>
      </c>
      <c r="P88" s="3" t="s">
        <v>16</v>
      </c>
      <c r="Q88" s="7" t="s">
        <v>16</v>
      </c>
      <c r="R88" s="7" t="s">
        <v>16</v>
      </c>
    </row>
    <row r="89" spans="1:18" x14ac:dyDescent="0.25">
      <c r="A89" s="2"/>
      <c r="B89" s="8" t="s">
        <v>167</v>
      </c>
      <c r="C89" s="3">
        <v>45231</v>
      </c>
      <c r="D89" s="3">
        <v>45230</v>
      </c>
      <c r="E89" s="3">
        <v>47057</v>
      </c>
      <c r="F89" s="3">
        <v>47058</v>
      </c>
      <c r="G89" s="2" t="s">
        <v>14</v>
      </c>
      <c r="H89" s="2" t="s">
        <v>68</v>
      </c>
      <c r="I89" s="4">
        <v>1</v>
      </c>
      <c r="J89" s="5">
        <v>1</v>
      </c>
      <c r="K89" s="12">
        <v>4193.8</v>
      </c>
      <c r="L89" s="5">
        <v>1.2</v>
      </c>
      <c r="M89" s="4">
        <v>1</v>
      </c>
      <c r="N89" s="5" t="s">
        <v>16</v>
      </c>
      <c r="O89" s="6" t="s">
        <v>16</v>
      </c>
      <c r="P89" s="3" t="s">
        <v>16</v>
      </c>
      <c r="Q89" s="7" t="s">
        <v>16</v>
      </c>
      <c r="R89" s="7" t="s">
        <v>16</v>
      </c>
    </row>
    <row r="90" spans="1:18" x14ac:dyDescent="0.25">
      <c r="A90" s="2"/>
      <c r="B90" s="8" t="s">
        <v>168</v>
      </c>
      <c r="C90" s="3">
        <v>45231</v>
      </c>
      <c r="D90" s="3">
        <v>45230</v>
      </c>
      <c r="E90" s="3">
        <v>47057</v>
      </c>
      <c r="F90" s="3">
        <v>47058</v>
      </c>
      <c r="G90" s="2" t="s">
        <v>14</v>
      </c>
      <c r="H90" s="2" t="s">
        <v>68</v>
      </c>
      <c r="I90" s="4">
        <v>1</v>
      </c>
      <c r="J90" s="5">
        <v>1</v>
      </c>
      <c r="K90" s="12">
        <v>4193.8</v>
      </c>
      <c r="L90" s="5">
        <v>1.18</v>
      </c>
      <c r="M90" s="4">
        <v>1</v>
      </c>
      <c r="N90" s="5" t="s">
        <v>16</v>
      </c>
      <c r="O90" s="6" t="s">
        <v>16</v>
      </c>
      <c r="P90" s="3" t="s">
        <v>16</v>
      </c>
      <c r="Q90" s="7" t="s">
        <v>16</v>
      </c>
      <c r="R90" s="7" t="s">
        <v>16</v>
      </c>
    </row>
    <row r="91" spans="1:18" x14ac:dyDescent="0.25">
      <c r="B91" s="8" t="s">
        <v>173</v>
      </c>
      <c r="C91" s="3">
        <v>45237</v>
      </c>
      <c r="D91" s="3">
        <v>45236</v>
      </c>
      <c r="E91" s="3">
        <v>46699</v>
      </c>
      <c r="F91" s="3">
        <v>46700</v>
      </c>
      <c r="G91" s="2" t="s">
        <v>25</v>
      </c>
      <c r="H91" s="2" t="s">
        <v>175</v>
      </c>
      <c r="I91" s="4">
        <v>1</v>
      </c>
      <c r="J91" s="5">
        <v>1</v>
      </c>
      <c r="K91" s="12" t="s">
        <v>176</v>
      </c>
      <c r="L91" s="5" t="s">
        <v>16</v>
      </c>
      <c r="M91" s="4">
        <v>1</v>
      </c>
      <c r="N91" s="5">
        <v>0.47</v>
      </c>
      <c r="O91" s="6" t="s">
        <v>20</v>
      </c>
      <c r="P91" s="3">
        <v>46700</v>
      </c>
      <c r="Q91" s="7">
        <v>1</v>
      </c>
      <c r="R91" s="7" t="s">
        <v>16</v>
      </c>
    </row>
    <row r="92" spans="1:18" x14ac:dyDescent="0.25">
      <c r="B92" s="8" t="s">
        <v>172</v>
      </c>
      <c r="C92" s="3">
        <v>45238</v>
      </c>
      <c r="D92" s="3">
        <v>45237</v>
      </c>
      <c r="E92" s="3">
        <v>47064</v>
      </c>
      <c r="F92" s="3">
        <v>47065</v>
      </c>
      <c r="G92" s="2" t="s">
        <v>14</v>
      </c>
      <c r="H92" s="2" t="s">
        <v>170</v>
      </c>
      <c r="I92" s="4">
        <v>1</v>
      </c>
      <c r="J92" s="5">
        <v>1</v>
      </c>
      <c r="K92" s="12">
        <v>5702.63</v>
      </c>
      <c r="L92" s="5">
        <v>1.2</v>
      </c>
      <c r="M92" s="4">
        <v>1</v>
      </c>
      <c r="N92" s="5" t="s">
        <v>16</v>
      </c>
      <c r="O92" s="6" t="s">
        <v>16</v>
      </c>
      <c r="P92" s="3" t="s">
        <v>16</v>
      </c>
      <c r="Q92" s="7" t="s">
        <v>16</v>
      </c>
      <c r="R92" s="7" t="s">
        <v>16</v>
      </c>
    </row>
    <row r="93" spans="1:18" x14ac:dyDescent="0.25">
      <c r="B93" s="8" t="s">
        <v>174</v>
      </c>
      <c r="C93" s="3">
        <v>45246</v>
      </c>
      <c r="D93" s="3">
        <v>45244</v>
      </c>
      <c r="E93" s="3">
        <v>47071</v>
      </c>
      <c r="F93" s="3">
        <v>47073</v>
      </c>
      <c r="G93" s="2" t="s">
        <v>14</v>
      </c>
      <c r="H93" s="2" t="s">
        <v>170</v>
      </c>
      <c r="I93" s="4">
        <v>1</v>
      </c>
      <c r="J93" s="5">
        <v>1</v>
      </c>
      <c r="K93" s="12">
        <v>5861.56</v>
      </c>
      <c r="L93" s="5">
        <v>1.2</v>
      </c>
      <c r="M93" s="4">
        <v>1</v>
      </c>
      <c r="N93" s="5" t="s">
        <v>16</v>
      </c>
      <c r="O93" s="6" t="s">
        <v>16</v>
      </c>
      <c r="P93" s="3" t="s">
        <v>16</v>
      </c>
      <c r="Q93" s="7" t="s">
        <v>16</v>
      </c>
      <c r="R93" s="7" t="s">
        <v>16</v>
      </c>
    </row>
    <row r="94" spans="1:18" x14ac:dyDescent="0.25">
      <c r="B94" s="8" t="s">
        <v>178</v>
      </c>
      <c r="C94" s="3">
        <v>45252</v>
      </c>
      <c r="D94" s="3">
        <v>45251</v>
      </c>
      <c r="E94" s="3">
        <v>47078</v>
      </c>
      <c r="F94" s="3">
        <v>47079</v>
      </c>
      <c r="G94" s="2" t="s">
        <v>14</v>
      </c>
      <c r="H94" s="2" t="s">
        <v>170</v>
      </c>
      <c r="I94" s="4">
        <v>1</v>
      </c>
      <c r="J94" s="5">
        <v>1</v>
      </c>
      <c r="K94" s="12">
        <v>5908.78</v>
      </c>
      <c r="L94" s="5">
        <v>1.2</v>
      </c>
      <c r="M94" s="4">
        <v>1</v>
      </c>
      <c r="N94" s="5" t="s">
        <v>16</v>
      </c>
      <c r="O94" s="6" t="s">
        <v>16</v>
      </c>
      <c r="P94" s="3" t="s">
        <v>16</v>
      </c>
      <c r="Q94" s="7" t="s">
        <v>16</v>
      </c>
      <c r="R94" s="7" t="s">
        <v>16</v>
      </c>
    </row>
    <row r="95" spans="1:18" x14ac:dyDescent="0.25">
      <c r="B95" s="8" t="s">
        <v>179</v>
      </c>
      <c r="C95" s="3">
        <v>45260</v>
      </c>
      <c r="D95" s="3">
        <v>45259</v>
      </c>
      <c r="E95" s="3">
        <v>47086</v>
      </c>
      <c r="F95" s="3">
        <v>47088</v>
      </c>
      <c r="G95" s="2" t="s">
        <v>25</v>
      </c>
      <c r="H95" s="2" t="s">
        <v>169</v>
      </c>
      <c r="I95" s="4">
        <v>1</v>
      </c>
      <c r="J95" s="5">
        <v>1</v>
      </c>
      <c r="K95" s="12">
        <v>231.50800000000001</v>
      </c>
      <c r="L95" s="5" t="s">
        <v>16</v>
      </c>
      <c r="M95" s="4">
        <v>2</v>
      </c>
      <c r="N95" s="5">
        <v>2.5000000000000001E-2</v>
      </c>
      <c r="O95" s="6" t="s">
        <v>171</v>
      </c>
      <c r="P95" s="3" t="s">
        <v>16</v>
      </c>
      <c r="Q95" s="7" t="s">
        <v>16</v>
      </c>
      <c r="R95" s="7" t="s">
        <v>16</v>
      </c>
    </row>
    <row r="96" spans="1:18" x14ac:dyDescent="0.25">
      <c r="B96" s="8" t="s">
        <v>177</v>
      </c>
      <c r="C96" s="3">
        <v>45273</v>
      </c>
      <c r="D96" s="3">
        <v>45272</v>
      </c>
      <c r="E96" s="3">
        <v>47099</v>
      </c>
      <c r="F96" s="3">
        <v>47100</v>
      </c>
      <c r="G96" s="2" t="s">
        <v>14</v>
      </c>
      <c r="H96" s="2" t="s">
        <v>170</v>
      </c>
      <c r="I96" s="4">
        <v>1</v>
      </c>
      <c r="J96" s="5">
        <v>1</v>
      </c>
      <c r="K96" s="12">
        <v>6158.94</v>
      </c>
      <c r="L96" s="5">
        <v>1.2</v>
      </c>
      <c r="M96" s="4">
        <v>1</v>
      </c>
      <c r="N96" s="5" t="s">
        <v>16</v>
      </c>
      <c r="O96" s="6" t="s">
        <v>16</v>
      </c>
      <c r="P96" s="3" t="s">
        <v>16</v>
      </c>
      <c r="Q96" s="7" t="s">
        <v>16</v>
      </c>
      <c r="R96" s="7" t="s">
        <v>16</v>
      </c>
    </row>
    <row r="97" spans="2:18" x14ac:dyDescent="0.25">
      <c r="B97" s="8" t="s">
        <v>180</v>
      </c>
      <c r="C97" s="3">
        <v>45286</v>
      </c>
      <c r="D97" s="3">
        <v>45282</v>
      </c>
      <c r="E97" s="3">
        <v>47109</v>
      </c>
      <c r="F97" s="3">
        <v>47113</v>
      </c>
      <c r="G97" s="2" t="s">
        <v>25</v>
      </c>
      <c r="H97" s="2" t="s">
        <v>169</v>
      </c>
      <c r="I97" s="4">
        <v>1</v>
      </c>
      <c r="J97" s="5">
        <v>1</v>
      </c>
      <c r="K97" s="12">
        <v>236.26939999999999</v>
      </c>
      <c r="L97" s="5" t="s">
        <v>16</v>
      </c>
      <c r="M97" s="4">
        <v>2</v>
      </c>
      <c r="N97" s="5">
        <v>2.5000000000000001E-2</v>
      </c>
      <c r="O97" s="6" t="s">
        <v>171</v>
      </c>
      <c r="P97" s="3" t="s">
        <v>16</v>
      </c>
      <c r="Q97" s="7" t="s">
        <v>16</v>
      </c>
      <c r="R97" s="7" t="s">
        <v>16</v>
      </c>
    </row>
    <row r="98" spans="2:18" x14ac:dyDescent="0.25">
      <c r="B98" s="8" t="s">
        <v>181</v>
      </c>
      <c r="C98" s="3">
        <v>45287</v>
      </c>
      <c r="D98" s="3">
        <v>45286</v>
      </c>
      <c r="E98" s="3">
        <v>47113</v>
      </c>
      <c r="F98" s="3">
        <v>47114</v>
      </c>
      <c r="G98" s="2" t="s">
        <v>14</v>
      </c>
      <c r="H98" s="2" t="s">
        <v>170</v>
      </c>
      <c r="I98" s="4">
        <v>1</v>
      </c>
      <c r="J98" s="5">
        <v>1</v>
      </c>
      <c r="K98" s="12">
        <v>6412.13</v>
      </c>
      <c r="L98" s="5">
        <v>1.2</v>
      </c>
      <c r="M98" s="4">
        <v>1</v>
      </c>
      <c r="N98" s="5" t="s">
        <v>16</v>
      </c>
      <c r="O98" s="6" t="s">
        <v>16</v>
      </c>
      <c r="P98" s="3" t="s">
        <v>16</v>
      </c>
      <c r="Q98" s="7" t="s">
        <v>16</v>
      </c>
      <c r="R98" s="7" t="s">
        <v>16</v>
      </c>
    </row>
    <row r="99" spans="2:18" x14ac:dyDescent="0.25">
      <c r="B99" s="8" t="s">
        <v>182</v>
      </c>
      <c r="C99" s="3">
        <v>45301</v>
      </c>
      <c r="D99" s="3">
        <v>45300</v>
      </c>
      <c r="E99" s="3">
        <v>47127</v>
      </c>
      <c r="F99" s="3">
        <v>47128</v>
      </c>
      <c r="G99" s="2" t="s">
        <v>25</v>
      </c>
      <c r="H99" s="2" t="s">
        <v>189</v>
      </c>
      <c r="I99" s="4">
        <v>1</v>
      </c>
      <c r="J99" s="5">
        <v>1</v>
      </c>
      <c r="K99" s="12">
        <v>4756.5</v>
      </c>
      <c r="L99" s="5" t="s">
        <v>16</v>
      </c>
      <c r="M99" s="4">
        <v>1</v>
      </c>
      <c r="N99" s="5" t="s">
        <v>16</v>
      </c>
      <c r="O99" s="6" t="s">
        <v>16</v>
      </c>
      <c r="P99" s="3" t="s">
        <v>16</v>
      </c>
      <c r="Q99" s="7" t="s">
        <v>16</v>
      </c>
      <c r="R99" s="7" t="s">
        <v>16</v>
      </c>
    </row>
    <row r="100" spans="2:18" x14ac:dyDescent="0.25">
      <c r="B100" s="8" t="s">
        <v>183</v>
      </c>
      <c r="C100" s="3">
        <v>45308</v>
      </c>
      <c r="D100" s="3">
        <v>45307</v>
      </c>
      <c r="E100" s="3">
        <v>47134</v>
      </c>
      <c r="F100" s="3">
        <v>47135</v>
      </c>
      <c r="G100" s="2" t="s">
        <v>14</v>
      </c>
      <c r="H100" s="2" t="s">
        <v>170</v>
      </c>
      <c r="I100" s="4">
        <v>1</v>
      </c>
      <c r="J100" s="5">
        <v>1</v>
      </c>
      <c r="K100" s="12">
        <v>6289.72</v>
      </c>
      <c r="L100" s="5">
        <v>1.2</v>
      </c>
      <c r="M100" s="4">
        <v>1</v>
      </c>
      <c r="N100" s="5" t="s">
        <v>16</v>
      </c>
      <c r="O100" s="6" t="s">
        <v>16</v>
      </c>
      <c r="P100" s="3" t="s">
        <v>16</v>
      </c>
      <c r="Q100" s="7" t="s">
        <v>16</v>
      </c>
      <c r="R100" s="7" t="s">
        <v>16</v>
      </c>
    </row>
    <row r="101" spans="2:18" x14ac:dyDescent="0.25">
      <c r="B101" s="8" t="s">
        <v>184</v>
      </c>
      <c r="C101" s="3">
        <v>45308</v>
      </c>
      <c r="D101" s="3">
        <v>45307</v>
      </c>
      <c r="E101" s="3">
        <v>47134</v>
      </c>
      <c r="F101" s="3">
        <v>47135</v>
      </c>
      <c r="G101" s="2" t="s">
        <v>25</v>
      </c>
      <c r="H101" s="2" t="s">
        <v>189</v>
      </c>
      <c r="I101" s="4">
        <v>1</v>
      </c>
      <c r="J101" s="5">
        <v>1</v>
      </c>
      <c r="K101" s="12">
        <v>4765.9799999999996</v>
      </c>
      <c r="L101" s="5" t="s">
        <v>16</v>
      </c>
      <c r="M101" s="4">
        <v>1</v>
      </c>
      <c r="N101" s="5" t="s">
        <v>16</v>
      </c>
      <c r="O101" s="6" t="s">
        <v>16</v>
      </c>
      <c r="P101" s="3" t="s">
        <v>16</v>
      </c>
      <c r="Q101" s="7" t="s">
        <v>16</v>
      </c>
      <c r="R101" s="7" t="s">
        <v>16</v>
      </c>
    </row>
    <row r="102" spans="2:18" x14ac:dyDescent="0.25">
      <c r="B102" s="8" t="s">
        <v>186</v>
      </c>
      <c r="C102" s="3">
        <v>45313</v>
      </c>
      <c r="D102" s="3">
        <v>45310</v>
      </c>
      <c r="E102" s="3">
        <v>47137</v>
      </c>
      <c r="F102" s="3">
        <v>47140</v>
      </c>
      <c r="G102" s="2" t="s">
        <v>25</v>
      </c>
      <c r="H102" s="2" t="s">
        <v>189</v>
      </c>
      <c r="I102" s="4">
        <v>1</v>
      </c>
      <c r="J102" s="5">
        <v>1.37</v>
      </c>
      <c r="K102" s="12">
        <v>4839.8100000000004</v>
      </c>
      <c r="L102" s="5" t="s">
        <v>16</v>
      </c>
      <c r="M102" s="4">
        <v>1</v>
      </c>
      <c r="N102" s="5">
        <v>0.37</v>
      </c>
      <c r="O102" s="6" t="s">
        <v>120</v>
      </c>
      <c r="P102" s="3">
        <v>47140</v>
      </c>
      <c r="Q102" s="7" t="s">
        <v>16</v>
      </c>
      <c r="R102" s="7" t="s">
        <v>16</v>
      </c>
    </row>
    <row r="103" spans="2:18" x14ac:dyDescent="0.25">
      <c r="B103" s="8" t="s">
        <v>185</v>
      </c>
      <c r="C103" s="3">
        <v>45314</v>
      </c>
      <c r="D103" s="3">
        <v>45313</v>
      </c>
      <c r="E103" s="3">
        <v>47140</v>
      </c>
      <c r="F103" s="3">
        <v>47141</v>
      </c>
      <c r="G103" s="2" t="s">
        <v>25</v>
      </c>
      <c r="H103" s="2" t="s">
        <v>169</v>
      </c>
      <c r="I103" s="4">
        <v>1</v>
      </c>
      <c r="J103" s="5">
        <v>1</v>
      </c>
      <c r="K103" s="12">
        <v>238.61879999999999</v>
      </c>
      <c r="L103" s="5" t="s">
        <v>16</v>
      </c>
      <c r="M103" s="4">
        <v>2</v>
      </c>
      <c r="N103" s="5">
        <v>4.8500000000000001E-2</v>
      </c>
      <c r="O103" s="6" t="s">
        <v>150</v>
      </c>
      <c r="P103" s="3" t="s">
        <v>16</v>
      </c>
      <c r="Q103" s="7" t="s">
        <v>16</v>
      </c>
      <c r="R103" s="7" t="s">
        <v>16</v>
      </c>
    </row>
    <row r="104" spans="2:18" x14ac:dyDescent="0.25">
      <c r="B104" s="8" t="s">
        <v>187</v>
      </c>
      <c r="C104" s="3">
        <v>45315</v>
      </c>
      <c r="D104" s="3">
        <v>45314</v>
      </c>
      <c r="E104" s="3">
        <v>47141</v>
      </c>
      <c r="F104" s="3">
        <v>47142</v>
      </c>
      <c r="G104" s="2" t="s">
        <v>25</v>
      </c>
      <c r="H104" s="2" t="s">
        <v>189</v>
      </c>
      <c r="I104" s="4">
        <v>1</v>
      </c>
      <c r="J104" s="5">
        <v>1</v>
      </c>
      <c r="K104" s="12">
        <v>4864.6000000000004</v>
      </c>
      <c r="L104" s="5" t="s">
        <v>16</v>
      </c>
      <c r="M104" s="4">
        <v>1</v>
      </c>
      <c r="N104" s="5" t="s">
        <v>16</v>
      </c>
      <c r="O104" s="6" t="s">
        <v>16</v>
      </c>
      <c r="P104" s="3" t="s">
        <v>16</v>
      </c>
      <c r="Q104" s="7" t="s">
        <v>16</v>
      </c>
      <c r="R104" s="7" t="s">
        <v>16</v>
      </c>
    </row>
    <row r="105" spans="2:18" x14ac:dyDescent="0.25">
      <c r="B105" s="8" t="s">
        <v>191</v>
      </c>
      <c r="C105" s="3">
        <v>45321</v>
      </c>
      <c r="D105" s="3">
        <v>45320</v>
      </c>
      <c r="E105" s="3">
        <v>47147</v>
      </c>
      <c r="F105" s="3">
        <v>47149</v>
      </c>
      <c r="G105" s="2" t="s">
        <v>190</v>
      </c>
      <c r="H105" s="2" t="s">
        <v>72</v>
      </c>
      <c r="I105" s="4">
        <v>1</v>
      </c>
      <c r="J105" s="5">
        <v>1</v>
      </c>
      <c r="K105" s="12">
        <v>33.130000000000003</v>
      </c>
      <c r="L105" s="5" t="s">
        <v>16</v>
      </c>
      <c r="M105" s="4">
        <v>1</v>
      </c>
      <c r="N105" s="5" t="s">
        <v>16</v>
      </c>
      <c r="O105" s="6" t="s">
        <v>16</v>
      </c>
      <c r="P105" s="3" t="s">
        <v>16</v>
      </c>
      <c r="Q105" s="7" t="s">
        <v>16</v>
      </c>
      <c r="R105" s="7" t="s">
        <v>16</v>
      </c>
    </row>
    <row r="106" spans="2:18" x14ac:dyDescent="0.25">
      <c r="B106" s="8" t="s">
        <v>188</v>
      </c>
      <c r="C106" s="3">
        <v>45322</v>
      </c>
      <c r="D106" s="3">
        <v>45321</v>
      </c>
      <c r="E106" s="3">
        <v>47148</v>
      </c>
      <c r="F106" s="3">
        <v>47149</v>
      </c>
      <c r="G106" s="2" t="s">
        <v>25</v>
      </c>
      <c r="H106" s="2" t="s">
        <v>189</v>
      </c>
      <c r="I106" s="4">
        <v>1</v>
      </c>
      <c r="J106" s="5">
        <v>1</v>
      </c>
      <c r="K106" s="12">
        <v>4924.97</v>
      </c>
      <c r="L106" s="5" t="s">
        <v>16</v>
      </c>
      <c r="M106" s="4">
        <v>1</v>
      </c>
      <c r="N106" s="5" t="s">
        <v>16</v>
      </c>
      <c r="O106" s="6" t="s">
        <v>16</v>
      </c>
      <c r="P106" s="3" t="s">
        <v>16</v>
      </c>
      <c r="Q106" s="7" t="s">
        <v>16</v>
      </c>
      <c r="R106" s="7" t="s">
        <v>16</v>
      </c>
    </row>
    <row r="107" spans="2:18" x14ac:dyDescent="0.25">
      <c r="B107" s="8" t="s">
        <v>192</v>
      </c>
      <c r="C107" s="3">
        <v>45327</v>
      </c>
      <c r="D107" s="3">
        <v>45324</v>
      </c>
      <c r="E107" s="3">
        <v>47151</v>
      </c>
      <c r="F107" s="3">
        <v>47154</v>
      </c>
      <c r="G107" s="2" t="s">
        <v>25</v>
      </c>
      <c r="H107" s="2" t="s">
        <v>68</v>
      </c>
      <c r="I107" s="4">
        <v>1</v>
      </c>
      <c r="J107" s="5">
        <v>1.34</v>
      </c>
      <c r="K107" s="12">
        <v>4958.6099999999997</v>
      </c>
      <c r="L107" s="5" t="s">
        <v>16</v>
      </c>
      <c r="M107" s="4">
        <v>1</v>
      </c>
      <c r="N107" s="5" t="s">
        <v>16</v>
      </c>
      <c r="O107" s="6" t="s">
        <v>16</v>
      </c>
      <c r="P107" s="3" t="s">
        <v>16</v>
      </c>
      <c r="Q107" s="7" t="s">
        <v>16</v>
      </c>
      <c r="R107" s="7" t="s">
        <v>16</v>
      </c>
    </row>
    <row r="108" spans="2:18" x14ac:dyDescent="0.25">
      <c r="B108" s="8" t="s">
        <v>193</v>
      </c>
      <c r="C108" s="3">
        <v>45329</v>
      </c>
      <c r="D108" s="3">
        <v>45328</v>
      </c>
      <c r="E108" s="3">
        <v>47155</v>
      </c>
      <c r="F108" s="3">
        <v>47156</v>
      </c>
      <c r="G108" s="2" t="s">
        <v>25</v>
      </c>
      <c r="H108" s="2" t="s">
        <v>68</v>
      </c>
      <c r="I108" s="4">
        <v>1</v>
      </c>
      <c r="J108" s="5">
        <v>1</v>
      </c>
      <c r="K108" s="12">
        <v>4954.2299999999996</v>
      </c>
      <c r="L108" s="5" t="s">
        <v>16</v>
      </c>
      <c r="M108" s="4">
        <v>1</v>
      </c>
      <c r="N108" s="5" t="s">
        <v>16</v>
      </c>
      <c r="O108" s="6" t="s">
        <v>16</v>
      </c>
      <c r="P108" s="3" t="s">
        <v>16</v>
      </c>
      <c r="Q108" s="7" t="s">
        <v>16</v>
      </c>
      <c r="R108" s="7" t="s">
        <v>16</v>
      </c>
    </row>
    <row r="109" spans="2:18" x14ac:dyDescent="0.25">
      <c r="B109" s="8" t="s">
        <v>194</v>
      </c>
      <c r="C109" s="3">
        <v>45343</v>
      </c>
      <c r="D109" s="3">
        <v>45342</v>
      </c>
      <c r="E109" s="3">
        <v>47169</v>
      </c>
      <c r="F109" s="3">
        <v>47170</v>
      </c>
      <c r="G109" s="2" t="s">
        <v>25</v>
      </c>
      <c r="H109" s="2" t="s">
        <v>68</v>
      </c>
      <c r="I109" s="4">
        <v>1</v>
      </c>
      <c r="J109" s="5">
        <v>1</v>
      </c>
      <c r="K109" s="12">
        <v>4975.51</v>
      </c>
      <c r="L109" s="5" t="s">
        <v>16</v>
      </c>
      <c r="M109" s="4">
        <v>1</v>
      </c>
      <c r="N109" s="5" t="s">
        <v>16</v>
      </c>
      <c r="O109" s="6" t="s">
        <v>16</v>
      </c>
      <c r="P109" s="3" t="s">
        <v>16</v>
      </c>
      <c r="Q109" s="7" t="s">
        <v>16</v>
      </c>
      <c r="R109" s="7" t="s">
        <v>16</v>
      </c>
    </row>
    <row r="110" spans="2:18" x14ac:dyDescent="0.25">
      <c r="B110" s="8" t="s">
        <v>195</v>
      </c>
      <c r="C110" s="3">
        <v>45350</v>
      </c>
      <c r="D110" s="3">
        <v>45349</v>
      </c>
      <c r="E110" s="3">
        <v>47176</v>
      </c>
      <c r="F110" s="3">
        <v>47177</v>
      </c>
      <c r="G110" s="2" t="s">
        <v>25</v>
      </c>
      <c r="H110" s="2" t="s">
        <v>68</v>
      </c>
      <c r="I110" s="4">
        <v>1</v>
      </c>
      <c r="J110" s="5">
        <v>1</v>
      </c>
      <c r="K110" s="12">
        <v>5078.18</v>
      </c>
      <c r="L110" s="5" t="s">
        <v>16</v>
      </c>
      <c r="M110" s="4">
        <v>1</v>
      </c>
      <c r="N110" s="5" t="s">
        <v>16</v>
      </c>
      <c r="O110" s="6" t="s">
        <v>16</v>
      </c>
      <c r="P110" s="3" t="s">
        <v>16</v>
      </c>
      <c r="Q110" s="7" t="s">
        <v>16</v>
      </c>
      <c r="R110" s="7" t="s">
        <v>16</v>
      </c>
    </row>
    <row r="111" spans="2:18" x14ac:dyDescent="0.25">
      <c r="B111" s="8" t="s">
        <v>196</v>
      </c>
      <c r="C111" s="3">
        <v>45350</v>
      </c>
      <c r="D111" s="3">
        <v>45349</v>
      </c>
      <c r="E111" s="3">
        <v>47176</v>
      </c>
      <c r="F111" s="3">
        <v>47177</v>
      </c>
      <c r="G111" s="2" t="s">
        <v>128</v>
      </c>
      <c r="H111" s="2" t="s">
        <v>223</v>
      </c>
      <c r="I111" s="4">
        <v>1</v>
      </c>
      <c r="J111" s="5">
        <v>1</v>
      </c>
      <c r="K111" s="12" t="s">
        <v>221</v>
      </c>
      <c r="L111" s="5" t="s">
        <v>16</v>
      </c>
      <c r="M111" s="4">
        <v>0</v>
      </c>
      <c r="N111" s="5">
        <v>8.5000000000000006E-2</v>
      </c>
      <c r="O111" s="6" t="s">
        <v>130</v>
      </c>
      <c r="P111" s="3" t="s">
        <v>16</v>
      </c>
      <c r="Q111" s="7">
        <v>1</v>
      </c>
      <c r="R111" s="7" t="s">
        <v>16</v>
      </c>
    </row>
    <row r="112" spans="2:18" x14ac:dyDescent="0.25">
      <c r="B112" s="8" t="s">
        <v>197</v>
      </c>
      <c r="C112" s="3">
        <v>45357</v>
      </c>
      <c r="D112" s="3">
        <v>45356</v>
      </c>
      <c r="E112" s="3">
        <v>47182</v>
      </c>
      <c r="F112" s="3">
        <v>47183</v>
      </c>
      <c r="G112" s="2" t="s">
        <v>25</v>
      </c>
      <c r="H112" s="2" t="s">
        <v>68</v>
      </c>
      <c r="I112" s="4">
        <v>1</v>
      </c>
      <c r="J112" s="5">
        <v>1</v>
      </c>
      <c r="K112" s="12">
        <v>5078.6499999999996</v>
      </c>
      <c r="L112" s="5" t="s">
        <v>16</v>
      </c>
      <c r="M112" s="4">
        <v>1</v>
      </c>
      <c r="N112" s="5" t="s">
        <v>16</v>
      </c>
      <c r="O112" s="6" t="s">
        <v>16</v>
      </c>
      <c r="P112" s="3" t="s">
        <v>16</v>
      </c>
      <c r="Q112" s="7" t="s">
        <v>16</v>
      </c>
      <c r="R112" s="7" t="s">
        <v>16</v>
      </c>
    </row>
    <row r="113" spans="2:18" x14ac:dyDescent="0.25">
      <c r="B113" s="8" t="s">
        <v>198</v>
      </c>
      <c r="C113" s="3">
        <v>45364</v>
      </c>
      <c r="D113" s="3">
        <v>45363</v>
      </c>
      <c r="E113" s="3">
        <v>47189</v>
      </c>
      <c r="F113" s="3">
        <v>47190</v>
      </c>
      <c r="G113" s="2" t="s">
        <v>25</v>
      </c>
      <c r="H113" s="2" t="s">
        <v>68</v>
      </c>
      <c r="I113" s="4">
        <v>1</v>
      </c>
      <c r="J113" s="5">
        <v>1</v>
      </c>
      <c r="K113" s="12">
        <v>5175.2700000000004</v>
      </c>
      <c r="L113" s="5" t="s">
        <v>16</v>
      </c>
      <c r="M113" s="4">
        <v>1</v>
      </c>
      <c r="N113" s="5" t="s">
        <v>16</v>
      </c>
      <c r="O113" s="6" t="s">
        <v>16</v>
      </c>
      <c r="P113" s="3" t="s">
        <v>16</v>
      </c>
      <c r="Q113" s="7" t="s">
        <v>16</v>
      </c>
      <c r="R113" s="7" t="s">
        <v>16</v>
      </c>
    </row>
    <row r="114" spans="2:18" x14ac:dyDescent="0.25">
      <c r="B114" s="8" t="s">
        <v>199</v>
      </c>
      <c r="C114" s="3">
        <v>45371</v>
      </c>
      <c r="D114" s="3">
        <v>45370</v>
      </c>
      <c r="E114" s="3">
        <v>47196</v>
      </c>
      <c r="F114" s="3">
        <v>47197</v>
      </c>
      <c r="G114" s="2" t="s">
        <v>25</v>
      </c>
      <c r="H114" s="2" t="s">
        <v>68</v>
      </c>
      <c r="I114" s="4">
        <v>1</v>
      </c>
      <c r="J114" s="5">
        <v>1</v>
      </c>
      <c r="K114" s="12">
        <v>5178.51</v>
      </c>
      <c r="L114" s="5" t="s">
        <v>16</v>
      </c>
      <c r="M114" s="4">
        <v>1</v>
      </c>
      <c r="N114" s="5" t="s">
        <v>16</v>
      </c>
      <c r="O114" s="6" t="s">
        <v>16</v>
      </c>
      <c r="P114" s="3" t="s">
        <v>16</v>
      </c>
      <c r="Q114" s="7" t="s">
        <v>16</v>
      </c>
      <c r="R114" s="7" t="s">
        <v>16</v>
      </c>
    </row>
    <row r="115" spans="2:18" x14ac:dyDescent="0.25">
      <c r="B115" s="8" t="s">
        <v>200</v>
      </c>
      <c r="C115" s="3">
        <v>45372</v>
      </c>
      <c r="D115" s="3">
        <v>45370</v>
      </c>
      <c r="E115" s="3">
        <v>47196</v>
      </c>
      <c r="F115" s="3">
        <v>47198</v>
      </c>
      <c r="G115" s="2" t="s">
        <v>25</v>
      </c>
      <c r="H115" s="2" t="s">
        <v>205</v>
      </c>
      <c r="I115" s="4">
        <v>1</v>
      </c>
      <c r="J115" s="5">
        <v>1</v>
      </c>
      <c r="K115" s="12">
        <v>380.34500000000003</v>
      </c>
      <c r="L115" s="5" t="s">
        <v>16</v>
      </c>
      <c r="M115" s="4">
        <v>2.5</v>
      </c>
      <c r="N115" s="5" t="s">
        <v>16</v>
      </c>
      <c r="O115" s="6" t="s">
        <v>16</v>
      </c>
      <c r="P115" s="3" t="s">
        <v>16</v>
      </c>
      <c r="Q115" s="7" t="s">
        <v>16</v>
      </c>
      <c r="R115" s="7" t="s">
        <v>16</v>
      </c>
    </row>
    <row r="116" spans="2:18" x14ac:dyDescent="0.25">
      <c r="B116" s="8" t="s">
        <v>201</v>
      </c>
      <c r="C116" s="3">
        <v>45373</v>
      </c>
      <c r="D116" s="3">
        <v>45372</v>
      </c>
      <c r="E116" s="3">
        <v>46104</v>
      </c>
      <c r="F116" s="3">
        <v>46106</v>
      </c>
      <c r="G116" s="2" t="s">
        <v>14</v>
      </c>
      <c r="H116" s="2" t="s">
        <v>206</v>
      </c>
      <c r="I116" s="4">
        <v>1</v>
      </c>
      <c r="J116" s="5">
        <v>1</v>
      </c>
      <c r="K116" s="12">
        <v>216.6</v>
      </c>
      <c r="L116" s="5" t="s">
        <v>16</v>
      </c>
      <c r="M116" s="4">
        <v>1.3420000000000001</v>
      </c>
      <c r="N116" s="5" t="s">
        <v>16</v>
      </c>
      <c r="O116" s="6" t="s">
        <v>16</v>
      </c>
      <c r="P116" s="3" t="s">
        <v>16</v>
      </c>
      <c r="Q116" s="7" t="s">
        <v>16</v>
      </c>
      <c r="R116" s="7" t="s">
        <v>16</v>
      </c>
    </row>
    <row r="117" spans="2:18" x14ac:dyDescent="0.25">
      <c r="B117" s="8" t="s">
        <v>202</v>
      </c>
      <c r="C117" s="3">
        <v>45378</v>
      </c>
      <c r="D117" s="3">
        <v>45377</v>
      </c>
      <c r="E117" s="3">
        <v>47203</v>
      </c>
      <c r="F117" s="3">
        <v>47204</v>
      </c>
      <c r="G117" s="2" t="s">
        <v>25</v>
      </c>
      <c r="H117" s="2" t="s">
        <v>68</v>
      </c>
      <c r="I117" s="4">
        <v>1</v>
      </c>
      <c r="J117" s="5">
        <v>1</v>
      </c>
      <c r="K117" s="12">
        <v>5203.58</v>
      </c>
      <c r="L117" s="5" t="s">
        <v>16</v>
      </c>
      <c r="M117" s="4">
        <v>1</v>
      </c>
      <c r="N117" s="5" t="s">
        <v>16</v>
      </c>
      <c r="O117" s="6" t="s">
        <v>16</v>
      </c>
      <c r="P117" s="3" t="s">
        <v>16</v>
      </c>
      <c r="Q117" s="7" t="s">
        <v>16</v>
      </c>
      <c r="R117" s="7" t="s">
        <v>16</v>
      </c>
    </row>
    <row r="118" spans="2:18" x14ac:dyDescent="0.25">
      <c r="B118" s="8" t="s">
        <v>203</v>
      </c>
      <c r="C118" s="3">
        <v>45379</v>
      </c>
      <c r="D118" s="3">
        <v>45378</v>
      </c>
      <c r="E118" s="3">
        <v>47204</v>
      </c>
      <c r="F118" s="3">
        <v>47205</v>
      </c>
      <c r="G118" s="2" t="s">
        <v>128</v>
      </c>
      <c r="H118" s="2" t="s">
        <v>222</v>
      </c>
      <c r="I118" s="4">
        <v>1</v>
      </c>
      <c r="J118" s="5">
        <v>1</v>
      </c>
      <c r="K118" s="12" t="s">
        <v>224</v>
      </c>
      <c r="L118" s="5" t="s">
        <v>16</v>
      </c>
      <c r="M118" s="4">
        <v>0</v>
      </c>
      <c r="N118" s="5">
        <v>0.185</v>
      </c>
      <c r="O118" s="6" t="s">
        <v>225</v>
      </c>
      <c r="P118" s="3" t="s">
        <v>16</v>
      </c>
      <c r="Q118" s="7">
        <v>1</v>
      </c>
      <c r="R118" s="7" t="s">
        <v>16</v>
      </c>
    </row>
    <row r="119" spans="2:18" x14ac:dyDescent="0.25">
      <c r="B119" s="8" t="s">
        <v>204</v>
      </c>
      <c r="C119" s="3">
        <v>45379</v>
      </c>
      <c r="D119" s="3">
        <v>45377</v>
      </c>
      <c r="E119" s="3">
        <v>47203</v>
      </c>
      <c r="F119" s="3">
        <v>47205</v>
      </c>
      <c r="G119" s="2" t="s">
        <v>25</v>
      </c>
      <c r="H119" s="2" t="s">
        <v>205</v>
      </c>
      <c r="I119" s="4">
        <v>1</v>
      </c>
      <c r="J119" s="5">
        <v>1</v>
      </c>
      <c r="K119" s="12">
        <v>382.76799999999997</v>
      </c>
      <c r="L119" s="5" t="s">
        <v>16</v>
      </c>
      <c r="M119" s="4">
        <v>2.5</v>
      </c>
      <c r="N119" s="5" t="s">
        <v>16</v>
      </c>
      <c r="O119" s="6" t="s">
        <v>16</v>
      </c>
      <c r="P119" s="3" t="s">
        <v>16</v>
      </c>
      <c r="Q119" s="7" t="s">
        <v>16</v>
      </c>
      <c r="R119" s="7" t="s">
        <v>16</v>
      </c>
    </row>
    <row r="120" spans="2:18" x14ac:dyDescent="0.25">
      <c r="B120" s="8" t="s">
        <v>207</v>
      </c>
      <c r="C120" s="3">
        <v>45385</v>
      </c>
      <c r="D120" s="3">
        <v>45384</v>
      </c>
      <c r="E120" s="3">
        <v>47210</v>
      </c>
      <c r="F120" s="3">
        <v>47211</v>
      </c>
      <c r="G120" s="2" t="s">
        <v>25</v>
      </c>
      <c r="H120" s="2" t="s">
        <v>68</v>
      </c>
      <c r="I120" s="4">
        <v>1</v>
      </c>
      <c r="J120" s="5">
        <v>1</v>
      </c>
      <c r="K120" s="12">
        <v>5205.8100000000004</v>
      </c>
      <c r="L120" s="5" t="s">
        <v>16</v>
      </c>
      <c r="M120" s="4">
        <v>1</v>
      </c>
      <c r="N120" s="5" t="s">
        <v>16</v>
      </c>
      <c r="O120" s="6" t="s">
        <v>16</v>
      </c>
      <c r="P120" s="3" t="s">
        <v>16</v>
      </c>
      <c r="Q120" s="7" t="s">
        <v>16</v>
      </c>
      <c r="R120" s="7" t="s">
        <v>16</v>
      </c>
    </row>
    <row r="121" spans="2:18" x14ac:dyDescent="0.25">
      <c r="B121" s="8" t="s">
        <v>208</v>
      </c>
      <c r="C121" s="3">
        <v>45386</v>
      </c>
      <c r="D121" s="3">
        <v>45384</v>
      </c>
      <c r="E121" s="3">
        <v>47211</v>
      </c>
      <c r="F121" s="3">
        <v>47213</v>
      </c>
      <c r="G121" s="2" t="s">
        <v>25</v>
      </c>
      <c r="H121" s="2" t="s">
        <v>205</v>
      </c>
      <c r="I121" s="4">
        <v>1</v>
      </c>
      <c r="J121" s="5">
        <v>1</v>
      </c>
      <c r="K121" s="12">
        <v>380.512</v>
      </c>
      <c r="L121" s="5" t="s">
        <v>16</v>
      </c>
      <c r="M121" s="4">
        <v>2.5</v>
      </c>
      <c r="N121" s="5" t="s">
        <v>16</v>
      </c>
      <c r="O121" s="6" t="s">
        <v>16</v>
      </c>
      <c r="P121" s="3" t="s">
        <v>16</v>
      </c>
      <c r="Q121" s="7" t="s">
        <v>16</v>
      </c>
      <c r="R121" s="7" t="s">
        <v>16</v>
      </c>
    </row>
    <row r="122" spans="2:18" x14ac:dyDescent="0.25">
      <c r="B122" s="8" t="s">
        <v>209</v>
      </c>
      <c r="C122" s="3">
        <v>45392</v>
      </c>
      <c r="D122" s="3">
        <v>45391</v>
      </c>
      <c r="E122" s="3">
        <v>47217</v>
      </c>
      <c r="F122" s="3">
        <v>47218</v>
      </c>
      <c r="G122" s="2" t="s">
        <v>25</v>
      </c>
      <c r="H122" s="2" t="s">
        <v>68</v>
      </c>
      <c r="I122" s="4">
        <v>1</v>
      </c>
      <c r="J122" s="5">
        <v>1</v>
      </c>
      <c r="K122" s="12">
        <v>5209.91</v>
      </c>
      <c r="L122" s="5" t="s">
        <v>16</v>
      </c>
      <c r="M122" s="4">
        <v>1</v>
      </c>
      <c r="N122" s="5" t="s">
        <v>16</v>
      </c>
      <c r="O122" s="6" t="s">
        <v>16</v>
      </c>
      <c r="P122" s="3" t="s">
        <v>16</v>
      </c>
      <c r="Q122" s="7" t="s">
        <v>16</v>
      </c>
      <c r="R122" s="7" t="s">
        <v>16</v>
      </c>
    </row>
    <row r="123" spans="2:18" x14ac:dyDescent="0.25">
      <c r="B123" s="8" t="s">
        <v>210</v>
      </c>
      <c r="C123" s="3">
        <v>45392</v>
      </c>
      <c r="D123" s="3">
        <v>45391</v>
      </c>
      <c r="E123" s="3">
        <v>47217</v>
      </c>
      <c r="F123" s="3">
        <v>47219</v>
      </c>
      <c r="G123" s="2" t="s">
        <v>128</v>
      </c>
      <c r="H123" s="2" t="s">
        <v>226</v>
      </c>
      <c r="I123" s="4">
        <v>1</v>
      </c>
      <c r="J123" s="5">
        <v>1</v>
      </c>
      <c r="K123" s="12" t="s">
        <v>227</v>
      </c>
      <c r="L123" s="5" t="s">
        <v>16</v>
      </c>
      <c r="M123" s="4">
        <v>0</v>
      </c>
      <c r="N123" s="5">
        <v>0.1</v>
      </c>
      <c r="O123" s="6" t="s">
        <v>130</v>
      </c>
      <c r="P123" s="3" t="s">
        <v>16</v>
      </c>
      <c r="Q123" s="7">
        <v>1</v>
      </c>
      <c r="R123" s="7" t="s">
        <v>16</v>
      </c>
    </row>
    <row r="124" spans="2:18" x14ac:dyDescent="0.25">
      <c r="B124" s="8" t="s">
        <v>211</v>
      </c>
      <c r="C124" s="3">
        <v>45393</v>
      </c>
      <c r="D124" s="3">
        <v>45391</v>
      </c>
      <c r="E124" s="3">
        <v>47217</v>
      </c>
      <c r="F124" s="3">
        <v>47219</v>
      </c>
      <c r="G124" s="2" t="s">
        <v>25</v>
      </c>
      <c r="H124" s="2" t="s">
        <v>205</v>
      </c>
      <c r="I124" s="4">
        <v>1</v>
      </c>
      <c r="J124" s="5">
        <v>1</v>
      </c>
      <c r="K124" s="12">
        <v>381.69499999999999</v>
      </c>
      <c r="L124" s="5" t="s">
        <v>16</v>
      </c>
      <c r="M124" s="4">
        <v>2.5</v>
      </c>
      <c r="N124" s="5" t="s">
        <v>16</v>
      </c>
      <c r="O124" s="6" t="s">
        <v>16</v>
      </c>
      <c r="P124" s="3" t="s">
        <v>16</v>
      </c>
      <c r="Q124" s="7" t="s">
        <v>16</v>
      </c>
      <c r="R124" s="7" t="s">
        <v>16</v>
      </c>
    </row>
    <row r="125" spans="2:18" x14ac:dyDescent="0.25">
      <c r="B125" s="8" t="s">
        <v>212</v>
      </c>
      <c r="C125" s="3">
        <v>45398</v>
      </c>
      <c r="D125" s="3">
        <v>45397</v>
      </c>
      <c r="E125" s="3">
        <v>47224</v>
      </c>
      <c r="F125" s="3">
        <v>47225</v>
      </c>
      <c r="G125" s="2" t="s">
        <v>128</v>
      </c>
      <c r="H125" s="2" t="s">
        <v>222</v>
      </c>
      <c r="I125" s="4">
        <v>1</v>
      </c>
      <c r="J125" s="5">
        <v>1</v>
      </c>
      <c r="K125" s="12" t="s">
        <v>228</v>
      </c>
      <c r="L125" s="5" t="s">
        <v>16</v>
      </c>
      <c r="M125" s="4">
        <v>0</v>
      </c>
      <c r="N125" s="5">
        <v>0.185</v>
      </c>
      <c r="O125" s="6" t="s">
        <v>225</v>
      </c>
      <c r="P125" s="3" t="s">
        <v>16</v>
      </c>
      <c r="Q125" s="7">
        <v>1</v>
      </c>
      <c r="R125" s="7" t="s">
        <v>16</v>
      </c>
    </row>
    <row r="126" spans="2:18" x14ac:dyDescent="0.25">
      <c r="B126" s="8" t="s">
        <v>213</v>
      </c>
      <c r="C126" s="3">
        <v>45399</v>
      </c>
      <c r="D126" s="3">
        <v>45398</v>
      </c>
      <c r="E126" s="3">
        <v>46496</v>
      </c>
      <c r="F126" s="3">
        <v>46497</v>
      </c>
      <c r="G126" s="2" t="s">
        <v>25</v>
      </c>
      <c r="H126" s="2" t="s">
        <v>68</v>
      </c>
      <c r="I126" s="4">
        <v>1</v>
      </c>
      <c r="J126" s="5">
        <v>1</v>
      </c>
      <c r="K126" s="12">
        <v>5051.41</v>
      </c>
      <c r="L126" s="5" t="s">
        <v>16</v>
      </c>
      <c r="M126" s="4">
        <v>0.35539999999999999</v>
      </c>
      <c r="N126" s="5">
        <v>4.0000000000000001E-3</v>
      </c>
      <c r="O126" s="6" t="s">
        <v>114</v>
      </c>
      <c r="P126" s="3" t="s">
        <v>16</v>
      </c>
      <c r="Q126" s="7" t="s">
        <v>16</v>
      </c>
      <c r="R126" s="7" t="s">
        <v>16</v>
      </c>
    </row>
    <row r="127" spans="2:18" x14ac:dyDescent="0.25">
      <c r="B127" s="8" t="s">
        <v>214</v>
      </c>
      <c r="C127" s="3">
        <v>45399</v>
      </c>
      <c r="D127" s="3">
        <v>45398</v>
      </c>
      <c r="E127" s="3">
        <v>47224</v>
      </c>
      <c r="F127" s="3">
        <v>47225</v>
      </c>
      <c r="G127" s="2" t="s">
        <v>25</v>
      </c>
      <c r="H127" s="2" t="s">
        <v>68</v>
      </c>
      <c r="I127" s="4">
        <v>1</v>
      </c>
      <c r="J127" s="5">
        <v>1</v>
      </c>
      <c r="K127" s="12">
        <v>5051.41</v>
      </c>
      <c r="L127" s="5" t="s">
        <v>16</v>
      </c>
      <c r="M127" s="4">
        <v>1</v>
      </c>
      <c r="N127" s="5" t="s">
        <v>16</v>
      </c>
      <c r="O127" s="6" t="s">
        <v>16</v>
      </c>
      <c r="P127" s="3" t="s">
        <v>16</v>
      </c>
      <c r="Q127" s="7" t="s">
        <v>16</v>
      </c>
      <c r="R127" s="7" t="s">
        <v>16</v>
      </c>
    </row>
    <row r="128" spans="2:18" x14ac:dyDescent="0.25">
      <c r="B128" s="8" t="s">
        <v>215</v>
      </c>
      <c r="C128" s="3">
        <v>45400</v>
      </c>
      <c r="D128" s="3">
        <v>45398</v>
      </c>
      <c r="E128" s="3">
        <v>47224</v>
      </c>
      <c r="F128" s="3">
        <v>47226</v>
      </c>
      <c r="G128" s="2" t="s">
        <v>25</v>
      </c>
      <c r="H128" s="2" t="s">
        <v>205</v>
      </c>
      <c r="I128" s="4">
        <v>1</v>
      </c>
      <c r="J128" s="5">
        <v>1</v>
      </c>
      <c r="K128" s="12">
        <v>371.613</v>
      </c>
      <c r="L128" s="5" t="s">
        <v>16</v>
      </c>
      <c r="M128" s="4">
        <v>2.5</v>
      </c>
      <c r="N128" s="5" t="s">
        <v>16</v>
      </c>
      <c r="O128" s="6" t="s">
        <v>16</v>
      </c>
      <c r="P128" s="3" t="s">
        <v>16</v>
      </c>
      <c r="Q128" s="7" t="s">
        <v>16</v>
      </c>
      <c r="R128" s="7" t="s">
        <v>16</v>
      </c>
    </row>
    <row r="129" spans="1:18" x14ac:dyDescent="0.25">
      <c r="B129" s="8" t="s">
        <v>216</v>
      </c>
      <c r="C129" s="3">
        <v>45401</v>
      </c>
      <c r="D129" s="3">
        <v>45400</v>
      </c>
      <c r="E129" s="3">
        <v>46132</v>
      </c>
      <c r="F129" s="3">
        <v>46134</v>
      </c>
      <c r="G129" s="2" t="s">
        <v>14</v>
      </c>
      <c r="H129" s="2" t="s">
        <v>206</v>
      </c>
      <c r="I129" s="4">
        <v>1</v>
      </c>
      <c r="J129" s="5">
        <v>1</v>
      </c>
      <c r="K129" s="12">
        <v>205.4</v>
      </c>
      <c r="L129" s="5" t="s">
        <v>16</v>
      </c>
      <c r="M129" s="4">
        <v>1.405</v>
      </c>
      <c r="N129" s="5" t="s">
        <v>16</v>
      </c>
      <c r="O129" s="6" t="s">
        <v>16</v>
      </c>
      <c r="P129" s="3" t="s">
        <v>16</v>
      </c>
      <c r="Q129" s="7" t="s">
        <v>16</v>
      </c>
      <c r="R129" s="7" t="s">
        <v>16</v>
      </c>
    </row>
    <row r="130" spans="1:18" x14ac:dyDescent="0.25">
      <c r="B130" s="8" t="s">
        <v>217</v>
      </c>
      <c r="C130" s="3">
        <v>45406</v>
      </c>
      <c r="D130" s="3">
        <v>45405</v>
      </c>
      <c r="E130" s="3">
        <v>47231</v>
      </c>
      <c r="F130" s="3">
        <v>47232</v>
      </c>
      <c r="G130" s="2" t="s">
        <v>25</v>
      </c>
      <c r="H130" s="2" t="s">
        <v>68</v>
      </c>
      <c r="I130" s="4">
        <v>1</v>
      </c>
      <c r="J130" s="5">
        <v>1</v>
      </c>
      <c r="K130" s="12">
        <v>5070.55</v>
      </c>
      <c r="L130" s="5" t="s">
        <v>16</v>
      </c>
      <c r="M130" s="4">
        <v>1</v>
      </c>
      <c r="N130" s="5" t="s">
        <v>16</v>
      </c>
      <c r="O130" s="6" t="s">
        <v>16</v>
      </c>
      <c r="P130" s="3" t="s">
        <v>16</v>
      </c>
      <c r="Q130" s="7" t="s">
        <v>16</v>
      </c>
      <c r="R130" s="7" t="s">
        <v>16</v>
      </c>
    </row>
    <row r="131" spans="1:18" x14ac:dyDescent="0.25">
      <c r="A131" s="8"/>
      <c r="B131" s="8" t="s">
        <v>218</v>
      </c>
      <c r="C131" s="3">
        <v>45407</v>
      </c>
      <c r="D131" s="3">
        <v>45405</v>
      </c>
      <c r="E131" s="3">
        <v>47231</v>
      </c>
      <c r="F131" s="3">
        <v>47233</v>
      </c>
      <c r="G131" s="2" t="s">
        <v>25</v>
      </c>
      <c r="H131" s="2" t="s">
        <v>205</v>
      </c>
      <c r="I131" s="4">
        <v>1</v>
      </c>
      <c r="J131" s="5">
        <v>1</v>
      </c>
      <c r="K131" s="12">
        <v>375.24</v>
      </c>
      <c r="L131" s="5" t="s">
        <v>16</v>
      </c>
      <c r="M131" s="4">
        <v>2.5</v>
      </c>
      <c r="N131" s="5" t="s">
        <v>16</v>
      </c>
      <c r="O131" s="6" t="s">
        <v>16</v>
      </c>
      <c r="P131" s="3" t="s">
        <v>16</v>
      </c>
      <c r="Q131" s="7" t="s">
        <v>16</v>
      </c>
      <c r="R131" s="7" t="s">
        <v>16</v>
      </c>
    </row>
    <row r="132" spans="1:18" x14ac:dyDescent="0.25">
      <c r="A132" s="8"/>
      <c r="B132" s="8" t="s">
        <v>219</v>
      </c>
      <c r="C132" s="3">
        <v>45411</v>
      </c>
      <c r="D132" s="3">
        <v>45408</v>
      </c>
      <c r="E132" s="3">
        <v>47235</v>
      </c>
      <c r="F132" s="3">
        <v>47238</v>
      </c>
      <c r="G132" s="2" t="s">
        <v>25</v>
      </c>
      <c r="H132" s="2" t="s">
        <v>220</v>
      </c>
      <c r="I132" s="4">
        <v>1</v>
      </c>
      <c r="J132" s="5">
        <v>1</v>
      </c>
      <c r="K132" s="12">
        <v>500.44400000000002</v>
      </c>
      <c r="L132" s="5" t="s">
        <v>16</v>
      </c>
      <c r="M132" s="4">
        <v>2.33</v>
      </c>
      <c r="N132" s="5">
        <v>4.0000000000000001E-3</v>
      </c>
      <c r="O132" s="6" t="s">
        <v>114</v>
      </c>
      <c r="P132" s="3" t="s">
        <v>16</v>
      </c>
      <c r="Q132" s="7" t="s">
        <v>16</v>
      </c>
      <c r="R132" s="7" t="s">
        <v>16</v>
      </c>
    </row>
    <row r="133" spans="1:18" x14ac:dyDescent="0.25">
      <c r="B133" s="8" t="s">
        <v>229</v>
      </c>
      <c r="C133" s="3">
        <v>45412</v>
      </c>
      <c r="D133" s="3">
        <v>45411</v>
      </c>
      <c r="E133" s="3">
        <v>47238</v>
      </c>
      <c r="F133" s="3">
        <v>47240</v>
      </c>
      <c r="G133" s="2" t="s">
        <v>128</v>
      </c>
      <c r="H133" s="2" t="s">
        <v>261</v>
      </c>
      <c r="I133" s="4">
        <v>1</v>
      </c>
      <c r="J133" s="5">
        <v>1</v>
      </c>
      <c r="K133" s="12" t="s">
        <v>262</v>
      </c>
      <c r="L133" s="5" t="s">
        <v>16</v>
      </c>
      <c r="M133" s="4">
        <v>0</v>
      </c>
      <c r="N133" s="5">
        <v>9.5000000000000001E-2</v>
      </c>
      <c r="O133" s="6" t="s">
        <v>263</v>
      </c>
      <c r="P133" s="5" t="s">
        <v>16</v>
      </c>
      <c r="Q133" s="7">
        <v>1</v>
      </c>
      <c r="R133" s="5" t="s">
        <v>16</v>
      </c>
    </row>
    <row r="134" spans="1:18" x14ac:dyDescent="0.25">
      <c r="B134" s="8" t="s">
        <v>230</v>
      </c>
      <c r="C134" s="3">
        <v>45414</v>
      </c>
      <c r="D134" s="3">
        <v>45411</v>
      </c>
      <c r="E134" s="3">
        <v>47238</v>
      </c>
      <c r="F134" s="3">
        <v>47240</v>
      </c>
      <c r="G134" s="2" t="s">
        <v>25</v>
      </c>
      <c r="H134" s="2" t="s">
        <v>205</v>
      </c>
      <c r="I134" s="4">
        <v>1</v>
      </c>
      <c r="J134" s="5">
        <v>1</v>
      </c>
      <c r="K134" s="12">
        <v>374.83600000000001</v>
      </c>
      <c r="L134" s="5" t="s">
        <v>16</v>
      </c>
      <c r="M134" s="4">
        <v>2.5</v>
      </c>
      <c r="N134" s="5" t="s">
        <v>16</v>
      </c>
      <c r="O134" s="6" t="s">
        <v>16</v>
      </c>
      <c r="P134" s="3" t="s">
        <v>16</v>
      </c>
      <c r="Q134" s="7" t="s">
        <v>16</v>
      </c>
      <c r="R134" s="7" t="s">
        <v>16</v>
      </c>
    </row>
    <row r="135" spans="1:18" x14ac:dyDescent="0.25">
      <c r="B135" s="8" t="s">
        <v>231</v>
      </c>
      <c r="C135" s="3">
        <v>45414</v>
      </c>
      <c r="D135" s="3">
        <v>45412</v>
      </c>
      <c r="E135" s="3">
        <v>47238</v>
      </c>
      <c r="F135" s="3">
        <v>47240</v>
      </c>
      <c r="G135" s="2" t="s">
        <v>25</v>
      </c>
      <c r="H135" s="2" t="s">
        <v>68</v>
      </c>
      <c r="I135" s="4">
        <v>1</v>
      </c>
      <c r="J135" s="5">
        <v>1</v>
      </c>
      <c r="K135" s="12">
        <v>5035.6899999999996</v>
      </c>
      <c r="L135" s="5" t="s">
        <v>16</v>
      </c>
      <c r="M135" s="4">
        <v>1</v>
      </c>
      <c r="N135" s="5" t="s">
        <v>16</v>
      </c>
      <c r="O135" s="6" t="s">
        <v>16</v>
      </c>
      <c r="P135" s="3" t="s">
        <v>16</v>
      </c>
      <c r="Q135" s="7" t="s">
        <v>16</v>
      </c>
      <c r="R135" s="7" t="s">
        <v>16</v>
      </c>
    </row>
    <row r="136" spans="1:18" x14ac:dyDescent="0.25">
      <c r="B136" s="8" t="s">
        <v>232</v>
      </c>
      <c r="C136" s="3">
        <v>45419</v>
      </c>
      <c r="D136" s="3">
        <v>45418</v>
      </c>
      <c r="E136" s="3">
        <v>46881</v>
      </c>
      <c r="F136" s="3">
        <v>46882</v>
      </c>
      <c r="G136" s="2" t="s">
        <v>25</v>
      </c>
      <c r="H136" s="2" t="s">
        <v>260</v>
      </c>
      <c r="I136" s="4">
        <v>1</v>
      </c>
      <c r="J136" s="5">
        <v>1</v>
      </c>
      <c r="K136" s="12">
        <v>516.83000000000004</v>
      </c>
      <c r="L136" s="5" t="s">
        <v>16</v>
      </c>
      <c r="M136" s="4">
        <v>1</v>
      </c>
      <c r="N136" s="5">
        <v>0.3</v>
      </c>
      <c r="O136" s="6" t="s">
        <v>20</v>
      </c>
      <c r="P136" s="3">
        <v>46882</v>
      </c>
      <c r="Q136" s="7">
        <v>1</v>
      </c>
      <c r="R136" s="7" t="s">
        <v>16</v>
      </c>
    </row>
    <row r="137" spans="1:18" x14ac:dyDescent="0.25">
      <c r="B137" s="8" t="s">
        <v>233</v>
      </c>
      <c r="C137" s="3">
        <v>45420</v>
      </c>
      <c r="D137" s="3">
        <v>45419</v>
      </c>
      <c r="E137" s="3">
        <v>47245</v>
      </c>
      <c r="F137" s="3">
        <v>47246</v>
      </c>
      <c r="G137" s="2" t="s">
        <v>25</v>
      </c>
      <c r="H137" s="2" t="s">
        <v>68</v>
      </c>
      <c r="I137" s="4">
        <v>1</v>
      </c>
      <c r="J137" s="5">
        <v>1</v>
      </c>
      <c r="K137" s="12">
        <v>5187.7</v>
      </c>
      <c r="L137" s="5" t="s">
        <v>16</v>
      </c>
      <c r="M137" s="4">
        <v>1</v>
      </c>
      <c r="N137" s="5" t="s">
        <v>16</v>
      </c>
      <c r="O137" s="6" t="s">
        <v>16</v>
      </c>
      <c r="P137" s="3" t="s">
        <v>16</v>
      </c>
      <c r="Q137" s="7" t="s">
        <v>16</v>
      </c>
      <c r="R137" s="7" t="s">
        <v>16</v>
      </c>
    </row>
    <row r="138" spans="1:18" x14ac:dyDescent="0.25">
      <c r="B138" s="8" t="s">
        <v>234</v>
      </c>
      <c r="C138" s="3">
        <v>45421</v>
      </c>
      <c r="D138" s="3">
        <v>45418</v>
      </c>
      <c r="E138" s="3">
        <v>47246</v>
      </c>
      <c r="F138" s="3">
        <v>47248</v>
      </c>
      <c r="G138" s="2" t="s">
        <v>25</v>
      </c>
      <c r="H138" s="2" t="s">
        <v>205</v>
      </c>
      <c r="I138" s="4">
        <v>1</v>
      </c>
      <c r="J138" s="5">
        <v>1</v>
      </c>
      <c r="K138" s="12">
        <v>378.79300000000001</v>
      </c>
      <c r="L138" s="5" t="s">
        <v>16</v>
      </c>
      <c r="M138" s="4">
        <v>2.5</v>
      </c>
      <c r="N138" s="5" t="s">
        <v>16</v>
      </c>
      <c r="O138" s="6" t="s">
        <v>16</v>
      </c>
      <c r="P138" s="3" t="s">
        <v>16</v>
      </c>
      <c r="Q138" s="7" t="s">
        <v>16</v>
      </c>
      <c r="R138" s="7" t="s">
        <v>16</v>
      </c>
    </row>
    <row r="139" spans="1:18" x14ac:dyDescent="0.25">
      <c r="B139" s="8" t="s">
        <v>235</v>
      </c>
      <c r="C139" s="3">
        <v>45427</v>
      </c>
      <c r="D139" s="3">
        <v>45426</v>
      </c>
      <c r="E139" s="3">
        <v>47252</v>
      </c>
      <c r="F139" s="3">
        <v>47253</v>
      </c>
      <c r="G139" s="2" t="s">
        <v>25</v>
      </c>
      <c r="H139" s="2" t="s">
        <v>68</v>
      </c>
      <c r="I139" s="4">
        <v>1</v>
      </c>
      <c r="J139" s="5">
        <v>1</v>
      </c>
      <c r="K139" s="12">
        <v>5246.68</v>
      </c>
      <c r="L139" s="5" t="s">
        <v>16</v>
      </c>
      <c r="M139" s="4">
        <v>1</v>
      </c>
      <c r="N139" s="5" t="s">
        <v>16</v>
      </c>
      <c r="O139" s="6" t="s">
        <v>16</v>
      </c>
      <c r="P139" s="3" t="s">
        <v>16</v>
      </c>
      <c r="Q139" s="7" t="s">
        <v>16</v>
      </c>
      <c r="R139" s="7" t="s">
        <v>16</v>
      </c>
    </row>
    <row r="140" spans="1:18" x14ac:dyDescent="0.25">
      <c r="B140" s="8" t="s">
        <v>236</v>
      </c>
      <c r="C140" s="3">
        <v>45428</v>
      </c>
      <c r="D140" s="3">
        <v>45426</v>
      </c>
      <c r="E140" s="3">
        <v>47252</v>
      </c>
      <c r="F140" s="3">
        <v>47254</v>
      </c>
      <c r="G140" s="2" t="s">
        <v>25</v>
      </c>
      <c r="H140" s="2" t="s">
        <v>205</v>
      </c>
      <c r="I140" s="4">
        <v>1</v>
      </c>
      <c r="J140" s="5">
        <v>1</v>
      </c>
      <c r="K140" s="12">
        <v>377.82400000000001</v>
      </c>
      <c r="L140" s="5" t="s">
        <v>16</v>
      </c>
      <c r="M140" s="4">
        <v>2.5</v>
      </c>
      <c r="N140" s="5" t="s">
        <v>16</v>
      </c>
      <c r="O140" s="6" t="s">
        <v>16</v>
      </c>
      <c r="P140" s="3" t="s">
        <v>16</v>
      </c>
      <c r="Q140" s="7" t="s">
        <v>16</v>
      </c>
      <c r="R140" s="7" t="s">
        <v>16</v>
      </c>
    </row>
    <row r="141" spans="1:18" x14ac:dyDescent="0.25">
      <c r="B141" s="8" t="s">
        <v>237</v>
      </c>
      <c r="C141" s="3">
        <v>45429</v>
      </c>
      <c r="D141" s="3">
        <v>45428</v>
      </c>
      <c r="E141" s="3">
        <v>46160</v>
      </c>
      <c r="F141" s="3">
        <v>46162</v>
      </c>
      <c r="G141" s="2" t="s">
        <v>14</v>
      </c>
      <c r="H141" s="2" t="s">
        <v>206</v>
      </c>
      <c r="I141" s="4">
        <v>1</v>
      </c>
      <c r="J141" s="5">
        <v>1</v>
      </c>
      <c r="K141" s="12">
        <v>221.8</v>
      </c>
      <c r="L141" s="5">
        <v>1.405</v>
      </c>
      <c r="M141" s="4">
        <v>1</v>
      </c>
      <c r="N141" s="5" t="s">
        <v>16</v>
      </c>
      <c r="O141" s="6" t="s">
        <v>16</v>
      </c>
      <c r="P141" s="3" t="s">
        <v>16</v>
      </c>
      <c r="Q141" s="7" t="s">
        <v>16</v>
      </c>
      <c r="R141" s="7" t="s">
        <v>16</v>
      </c>
    </row>
    <row r="142" spans="1:18" x14ac:dyDescent="0.25">
      <c r="B142" s="8" t="s">
        <v>238</v>
      </c>
      <c r="C142" s="3">
        <v>45429</v>
      </c>
      <c r="D142" s="3">
        <v>45428</v>
      </c>
      <c r="E142" s="3">
        <v>46889</v>
      </c>
      <c r="F142" s="3">
        <v>46892</v>
      </c>
      <c r="G142" s="2" t="s">
        <v>25</v>
      </c>
      <c r="H142" s="2" t="s">
        <v>220</v>
      </c>
      <c r="I142" s="4">
        <v>1</v>
      </c>
      <c r="J142" s="5">
        <v>1</v>
      </c>
      <c r="K142" s="12">
        <v>486.11619999999999</v>
      </c>
      <c r="L142" s="5" t="s">
        <v>16</v>
      </c>
      <c r="M142" s="4">
        <v>2.2000000000000002</v>
      </c>
      <c r="N142" s="5" t="s">
        <v>16</v>
      </c>
      <c r="O142" s="6" t="s">
        <v>16</v>
      </c>
      <c r="P142" s="3" t="s">
        <v>16</v>
      </c>
      <c r="Q142" s="7" t="s">
        <v>16</v>
      </c>
      <c r="R142" s="7" t="s">
        <v>16</v>
      </c>
    </row>
    <row r="143" spans="1:18" x14ac:dyDescent="0.25">
      <c r="B143" s="8" t="s">
        <v>239</v>
      </c>
      <c r="C143" s="3">
        <v>45434</v>
      </c>
      <c r="D143" s="3">
        <v>45433</v>
      </c>
      <c r="E143" s="3">
        <v>47259</v>
      </c>
      <c r="F143" s="3">
        <v>47260</v>
      </c>
      <c r="G143" s="2" t="s">
        <v>25</v>
      </c>
      <c r="H143" s="2" t="s">
        <v>68</v>
      </c>
      <c r="I143" s="4">
        <v>1</v>
      </c>
      <c r="J143" s="5">
        <v>1</v>
      </c>
      <c r="K143" s="12">
        <v>5321.41</v>
      </c>
      <c r="L143" s="5" t="s">
        <v>16</v>
      </c>
      <c r="M143" s="4">
        <v>1</v>
      </c>
      <c r="N143" s="5" t="s">
        <v>16</v>
      </c>
      <c r="O143" s="6" t="s">
        <v>16</v>
      </c>
      <c r="P143" s="3" t="s">
        <v>16</v>
      </c>
      <c r="Q143" s="7" t="s">
        <v>16</v>
      </c>
      <c r="R143" s="7" t="s">
        <v>16</v>
      </c>
    </row>
    <row r="144" spans="1:18" x14ac:dyDescent="0.25">
      <c r="B144" s="8" t="s">
        <v>240</v>
      </c>
      <c r="C144" s="3">
        <v>45435</v>
      </c>
      <c r="D144" s="3">
        <v>45432</v>
      </c>
      <c r="E144" s="3">
        <v>47259</v>
      </c>
      <c r="F144" s="3">
        <v>47261</v>
      </c>
      <c r="G144" s="2" t="s">
        <v>25</v>
      </c>
      <c r="H144" s="2" t="s">
        <v>205</v>
      </c>
      <c r="I144" s="4">
        <v>1</v>
      </c>
      <c r="J144" s="5">
        <v>1</v>
      </c>
      <c r="K144" s="12">
        <v>379.86099999999999</v>
      </c>
      <c r="L144" s="5" t="s">
        <v>16</v>
      </c>
      <c r="M144" s="4">
        <v>2.5</v>
      </c>
      <c r="N144" s="5" t="s">
        <v>16</v>
      </c>
      <c r="O144" s="6" t="s">
        <v>16</v>
      </c>
      <c r="P144" s="3" t="s">
        <v>16</v>
      </c>
      <c r="Q144" s="7" t="s">
        <v>16</v>
      </c>
      <c r="R144" s="7" t="s">
        <v>16</v>
      </c>
    </row>
    <row r="145" spans="2:18" x14ac:dyDescent="0.25">
      <c r="B145" s="8" t="s">
        <v>241</v>
      </c>
      <c r="C145" s="3">
        <v>45435</v>
      </c>
      <c r="D145" s="3">
        <v>45432</v>
      </c>
      <c r="E145" s="3">
        <v>47260</v>
      </c>
      <c r="F145" s="3">
        <v>47263</v>
      </c>
      <c r="G145" s="2" t="s">
        <v>25</v>
      </c>
      <c r="H145" s="2" t="s">
        <v>220</v>
      </c>
      <c r="I145" s="4">
        <v>1</v>
      </c>
      <c r="J145" s="5">
        <v>1</v>
      </c>
      <c r="K145" s="12">
        <v>479.84699999999998</v>
      </c>
      <c r="L145" s="5" t="s">
        <v>16</v>
      </c>
      <c r="M145" s="4">
        <v>2.4</v>
      </c>
      <c r="N145" s="5">
        <v>4.0000000000000001E-3</v>
      </c>
      <c r="O145" s="6" t="s">
        <v>114</v>
      </c>
      <c r="P145" s="3" t="s">
        <v>16</v>
      </c>
      <c r="Q145" s="7" t="s">
        <v>16</v>
      </c>
      <c r="R145" s="7" t="s">
        <v>16</v>
      </c>
    </row>
    <row r="146" spans="2:18" x14ac:dyDescent="0.25">
      <c r="B146" s="8" t="s">
        <v>242</v>
      </c>
      <c r="C146" s="3">
        <v>45436</v>
      </c>
      <c r="D146" s="3">
        <v>45435</v>
      </c>
      <c r="E146" s="3">
        <v>46896</v>
      </c>
      <c r="F146" s="3">
        <v>46897</v>
      </c>
      <c r="G146" s="2" t="s">
        <v>25</v>
      </c>
      <c r="H146" s="2" t="s">
        <v>68</v>
      </c>
      <c r="I146" s="4">
        <v>1</v>
      </c>
      <c r="J146" s="5">
        <v>1</v>
      </c>
      <c r="K146" s="12">
        <v>5267.84</v>
      </c>
      <c r="L146" s="5" t="s">
        <v>16</v>
      </c>
      <c r="M146" s="4">
        <v>1</v>
      </c>
      <c r="N146" s="5" t="s">
        <v>16</v>
      </c>
      <c r="O146" s="6" t="s">
        <v>16</v>
      </c>
      <c r="P146" s="3" t="s">
        <v>16</v>
      </c>
      <c r="Q146" s="7" t="s">
        <v>16</v>
      </c>
      <c r="R146" s="7" t="s">
        <v>16</v>
      </c>
    </row>
    <row r="147" spans="2:18" x14ac:dyDescent="0.25">
      <c r="B147" s="8" t="s">
        <v>243</v>
      </c>
      <c r="C147" s="3">
        <v>45441</v>
      </c>
      <c r="D147" s="3">
        <v>45440</v>
      </c>
      <c r="E147" s="3">
        <v>47267</v>
      </c>
      <c r="F147" s="3">
        <v>47268</v>
      </c>
      <c r="G147" s="2" t="s">
        <v>25</v>
      </c>
      <c r="H147" s="2" t="s">
        <v>68</v>
      </c>
      <c r="I147" s="4">
        <v>1</v>
      </c>
      <c r="J147" s="5">
        <v>1</v>
      </c>
      <c r="K147" s="12">
        <v>5306.04</v>
      </c>
      <c r="L147" s="5" t="s">
        <v>16</v>
      </c>
      <c r="M147" s="4">
        <v>1</v>
      </c>
      <c r="N147" s="5" t="s">
        <v>16</v>
      </c>
      <c r="O147" s="6" t="s">
        <v>16</v>
      </c>
      <c r="P147" s="3" t="s">
        <v>16</v>
      </c>
      <c r="Q147" s="7" t="s">
        <v>16</v>
      </c>
      <c r="R147" s="7" t="s">
        <v>16</v>
      </c>
    </row>
    <row r="148" spans="2:18" x14ac:dyDescent="0.25">
      <c r="B148" s="8" t="s">
        <v>244</v>
      </c>
      <c r="C148" s="3">
        <v>45443</v>
      </c>
      <c r="D148" s="3">
        <v>45442</v>
      </c>
      <c r="E148" s="3">
        <v>46903</v>
      </c>
      <c r="F148" s="3">
        <v>46905</v>
      </c>
      <c r="G148" s="2" t="s">
        <v>14</v>
      </c>
      <c r="H148" s="2" t="s">
        <v>266</v>
      </c>
      <c r="I148" s="4">
        <v>1</v>
      </c>
      <c r="J148" s="5">
        <v>1</v>
      </c>
      <c r="K148" s="12" t="s">
        <v>267</v>
      </c>
      <c r="L148" s="5" t="s">
        <v>16</v>
      </c>
      <c r="M148" s="4">
        <v>1</v>
      </c>
      <c r="N148" s="5">
        <v>0.7</v>
      </c>
      <c r="O148" s="6" t="s">
        <v>20</v>
      </c>
      <c r="P148" s="3">
        <v>46905</v>
      </c>
      <c r="Q148" s="7">
        <v>1</v>
      </c>
      <c r="R148" s="7" t="s">
        <v>16</v>
      </c>
    </row>
    <row r="149" spans="2:18" x14ac:dyDescent="0.25">
      <c r="B149" s="8" t="s">
        <v>245</v>
      </c>
      <c r="C149" s="3">
        <v>45443</v>
      </c>
      <c r="D149" s="3">
        <v>45439</v>
      </c>
      <c r="E149" s="3">
        <v>47267</v>
      </c>
      <c r="F149" s="3">
        <v>47268</v>
      </c>
      <c r="G149" s="2" t="s">
        <v>25</v>
      </c>
      <c r="H149" s="2" t="s">
        <v>205</v>
      </c>
      <c r="I149" s="4">
        <v>1</v>
      </c>
      <c r="J149" s="5">
        <v>1</v>
      </c>
      <c r="K149" s="12">
        <v>378.92099999999999</v>
      </c>
      <c r="L149" s="5" t="s">
        <v>16</v>
      </c>
      <c r="M149" s="4">
        <v>2.5</v>
      </c>
      <c r="N149" s="5" t="s">
        <v>16</v>
      </c>
      <c r="O149" s="6" t="s">
        <v>16</v>
      </c>
      <c r="P149" s="3" t="s">
        <v>16</v>
      </c>
      <c r="Q149" s="7" t="s">
        <v>16</v>
      </c>
      <c r="R149" s="7" t="s">
        <v>16</v>
      </c>
    </row>
    <row r="150" spans="2:18" x14ac:dyDescent="0.25">
      <c r="B150" s="8" t="s">
        <v>246</v>
      </c>
      <c r="C150" s="3">
        <v>45443</v>
      </c>
      <c r="D150" s="3">
        <v>45441</v>
      </c>
      <c r="E150" s="3">
        <v>46903</v>
      </c>
      <c r="F150" s="3">
        <v>46906</v>
      </c>
      <c r="G150" s="2" t="s">
        <v>25</v>
      </c>
      <c r="H150" s="2" t="s">
        <v>220</v>
      </c>
      <c r="I150" s="4">
        <v>1</v>
      </c>
      <c r="J150" s="5">
        <v>1</v>
      </c>
      <c r="K150" s="12">
        <v>485.37450000000001</v>
      </c>
      <c r="L150" s="5" t="s">
        <v>16</v>
      </c>
      <c r="M150" s="4">
        <v>2.25</v>
      </c>
      <c r="N150" s="5" t="s">
        <v>16</v>
      </c>
      <c r="O150" s="6" t="s">
        <v>16</v>
      </c>
      <c r="P150" s="3" t="s">
        <v>16</v>
      </c>
      <c r="Q150" s="7" t="s">
        <v>16</v>
      </c>
      <c r="R150" s="7" t="s">
        <v>16</v>
      </c>
    </row>
    <row r="151" spans="2:18" x14ac:dyDescent="0.25">
      <c r="B151" s="8" t="s">
        <v>247</v>
      </c>
      <c r="C151" s="3">
        <v>45448</v>
      </c>
      <c r="D151" s="3">
        <v>45447</v>
      </c>
      <c r="E151" s="3">
        <v>47274</v>
      </c>
      <c r="F151" s="3">
        <v>47275</v>
      </c>
      <c r="G151" s="2" t="s">
        <v>25</v>
      </c>
      <c r="H151" s="2" t="s">
        <v>68</v>
      </c>
      <c r="I151" s="4">
        <v>1</v>
      </c>
      <c r="J151" s="5">
        <v>1</v>
      </c>
      <c r="K151" s="12">
        <v>5291.34</v>
      </c>
      <c r="L151" s="5" t="s">
        <v>16</v>
      </c>
      <c r="M151" s="4">
        <v>1</v>
      </c>
      <c r="N151" s="5" t="s">
        <v>16</v>
      </c>
      <c r="O151" s="6" t="s">
        <v>16</v>
      </c>
      <c r="P151" s="3" t="s">
        <v>16</v>
      </c>
      <c r="Q151" s="7" t="s">
        <v>16</v>
      </c>
      <c r="R151" s="7" t="s">
        <v>16</v>
      </c>
    </row>
    <row r="152" spans="2:18" x14ac:dyDescent="0.25">
      <c r="B152" s="8" t="s">
        <v>248</v>
      </c>
      <c r="C152" s="3">
        <v>45449</v>
      </c>
      <c r="D152" s="3">
        <v>45445</v>
      </c>
      <c r="E152" s="3">
        <v>47273</v>
      </c>
      <c r="F152" s="3">
        <v>47275</v>
      </c>
      <c r="G152" s="2" t="s">
        <v>25</v>
      </c>
      <c r="H152" s="2" t="s">
        <v>205</v>
      </c>
      <c r="I152" s="4">
        <v>1</v>
      </c>
      <c r="J152" s="5">
        <v>1</v>
      </c>
      <c r="K152" s="12">
        <v>379.21300000000002</v>
      </c>
      <c r="L152" s="5" t="s">
        <v>16</v>
      </c>
      <c r="M152" s="4">
        <v>2.5</v>
      </c>
      <c r="N152" s="5" t="s">
        <v>16</v>
      </c>
      <c r="O152" s="6" t="s">
        <v>16</v>
      </c>
      <c r="P152" s="3" t="s">
        <v>16</v>
      </c>
      <c r="Q152" s="7" t="s">
        <v>16</v>
      </c>
      <c r="R152" s="7" t="s">
        <v>16</v>
      </c>
    </row>
    <row r="153" spans="2:18" x14ac:dyDescent="0.25">
      <c r="B153" s="8" t="s">
        <v>249</v>
      </c>
      <c r="C153" s="3">
        <v>45455</v>
      </c>
      <c r="D153" s="3">
        <v>45454</v>
      </c>
      <c r="E153" s="3">
        <v>47280</v>
      </c>
      <c r="F153" s="3">
        <v>47281</v>
      </c>
      <c r="G153" s="2" t="s">
        <v>25</v>
      </c>
      <c r="H153" s="2" t="s">
        <v>68</v>
      </c>
      <c r="I153" s="4">
        <v>1</v>
      </c>
      <c r="J153" s="5">
        <v>1</v>
      </c>
      <c r="K153" s="12">
        <v>5375.32</v>
      </c>
      <c r="L153" s="5" t="s">
        <v>16</v>
      </c>
      <c r="M153" s="4">
        <v>1</v>
      </c>
      <c r="N153" s="5" t="s">
        <v>16</v>
      </c>
      <c r="O153" s="6" t="s">
        <v>16</v>
      </c>
      <c r="P153" s="3" t="s">
        <v>16</v>
      </c>
      <c r="Q153" s="7" t="s">
        <v>16</v>
      </c>
      <c r="R153" s="7" t="s">
        <v>16</v>
      </c>
    </row>
    <row r="154" spans="2:18" x14ac:dyDescent="0.25">
      <c r="B154" s="8" t="s">
        <v>250</v>
      </c>
      <c r="C154" s="3">
        <v>45456</v>
      </c>
      <c r="D154" s="3">
        <v>45453</v>
      </c>
      <c r="E154" s="3">
        <v>47280</v>
      </c>
      <c r="F154" s="3">
        <v>47282</v>
      </c>
      <c r="G154" s="2" t="s">
        <v>25</v>
      </c>
      <c r="H154" s="2" t="s">
        <v>205</v>
      </c>
      <c r="I154" s="4">
        <v>1</v>
      </c>
      <c r="J154" s="5">
        <v>1</v>
      </c>
      <c r="K154" s="12">
        <v>377.12799999999999</v>
      </c>
      <c r="L154" s="5" t="s">
        <v>16</v>
      </c>
      <c r="M154" s="4">
        <v>2.5</v>
      </c>
      <c r="N154" s="5" t="s">
        <v>16</v>
      </c>
      <c r="O154" s="6" t="s">
        <v>16</v>
      </c>
      <c r="P154" s="3" t="s">
        <v>16</v>
      </c>
      <c r="Q154" s="7" t="s">
        <v>16</v>
      </c>
      <c r="R154" s="7" t="s">
        <v>16</v>
      </c>
    </row>
    <row r="155" spans="2:18" x14ac:dyDescent="0.25">
      <c r="B155" s="8" t="s">
        <v>251</v>
      </c>
      <c r="C155" s="3">
        <v>45457</v>
      </c>
      <c r="D155" s="3">
        <v>45455</v>
      </c>
      <c r="E155" s="3">
        <v>47283</v>
      </c>
      <c r="F155" s="3">
        <v>47287</v>
      </c>
      <c r="G155" s="2" t="s">
        <v>25</v>
      </c>
      <c r="H155" s="2" t="s">
        <v>220</v>
      </c>
      <c r="I155" s="4">
        <v>1</v>
      </c>
      <c r="J155" s="5">
        <v>1</v>
      </c>
      <c r="K155" s="12">
        <v>483.25400000000002</v>
      </c>
      <c r="L155" s="5" t="s">
        <v>16</v>
      </c>
      <c r="M155" s="4">
        <v>2.85</v>
      </c>
      <c r="N155" s="5">
        <v>4.0000000000000001E-3</v>
      </c>
      <c r="O155" s="6" t="s">
        <v>114</v>
      </c>
      <c r="P155" s="3" t="s">
        <v>16</v>
      </c>
      <c r="Q155" s="7" t="s">
        <v>16</v>
      </c>
      <c r="R155" s="7" t="s">
        <v>16</v>
      </c>
    </row>
    <row r="156" spans="2:18" x14ac:dyDescent="0.25">
      <c r="B156" s="8" t="s">
        <v>252</v>
      </c>
      <c r="C156" s="3">
        <v>45460</v>
      </c>
      <c r="D156" s="3">
        <v>45456</v>
      </c>
      <c r="E156" s="3">
        <v>46918</v>
      </c>
      <c r="F156" s="3">
        <v>46923</v>
      </c>
      <c r="G156" s="2" t="s">
        <v>25</v>
      </c>
      <c r="H156" s="2" t="s">
        <v>220</v>
      </c>
      <c r="I156" s="4">
        <v>1</v>
      </c>
      <c r="J156" s="5">
        <v>1</v>
      </c>
      <c r="K156" s="12">
        <v>483.16219999999998</v>
      </c>
      <c r="L156" s="5" t="s">
        <v>16</v>
      </c>
      <c r="M156" s="4">
        <v>2.2000000000000002</v>
      </c>
      <c r="N156" s="5" t="s">
        <v>16</v>
      </c>
      <c r="O156" s="6" t="s">
        <v>16</v>
      </c>
      <c r="P156" s="3" t="s">
        <v>16</v>
      </c>
      <c r="Q156" s="7" t="s">
        <v>16</v>
      </c>
      <c r="R156" s="7" t="s">
        <v>16</v>
      </c>
    </row>
    <row r="157" spans="2:18" x14ac:dyDescent="0.25">
      <c r="B157" s="8" t="s">
        <v>253</v>
      </c>
      <c r="C157" s="3">
        <v>45462</v>
      </c>
      <c r="D157" s="3">
        <v>45461</v>
      </c>
      <c r="E157" s="3">
        <v>47287</v>
      </c>
      <c r="F157" s="3">
        <v>47288</v>
      </c>
      <c r="G157" s="2" t="s">
        <v>25</v>
      </c>
      <c r="H157" s="2" t="s">
        <v>68</v>
      </c>
      <c r="I157" s="4">
        <v>1</v>
      </c>
      <c r="J157" s="5">
        <v>1</v>
      </c>
      <c r="K157" s="12">
        <v>5487.03</v>
      </c>
      <c r="L157" s="5" t="s">
        <v>16</v>
      </c>
      <c r="M157" s="4">
        <v>1</v>
      </c>
      <c r="N157" s="5" t="s">
        <v>16</v>
      </c>
      <c r="O157" s="6" t="s">
        <v>16</v>
      </c>
      <c r="P157" s="3" t="s">
        <v>16</v>
      </c>
      <c r="Q157" s="7" t="s">
        <v>16</v>
      </c>
      <c r="R157" s="7" t="s">
        <v>16</v>
      </c>
    </row>
    <row r="158" spans="2:18" x14ac:dyDescent="0.25">
      <c r="B158" s="8" t="s">
        <v>254</v>
      </c>
      <c r="C158" s="3">
        <v>45463</v>
      </c>
      <c r="D158" s="3">
        <v>45460</v>
      </c>
      <c r="E158" s="3">
        <v>47287</v>
      </c>
      <c r="F158" s="3">
        <v>47289</v>
      </c>
      <c r="G158" s="2" t="s">
        <v>25</v>
      </c>
      <c r="H158" s="2" t="s">
        <v>205</v>
      </c>
      <c r="I158" s="4">
        <v>1</v>
      </c>
      <c r="J158" s="5">
        <v>1</v>
      </c>
      <c r="K158" s="12">
        <v>376.411</v>
      </c>
      <c r="L158" s="5" t="s">
        <v>16</v>
      </c>
      <c r="M158" s="4">
        <v>2.5</v>
      </c>
      <c r="N158" s="5" t="s">
        <v>16</v>
      </c>
      <c r="O158" s="6" t="s">
        <v>16</v>
      </c>
      <c r="P158" s="3" t="s">
        <v>16</v>
      </c>
      <c r="Q158" s="7" t="s">
        <v>16</v>
      </c>
      <c r="R158" s="7" t="s">
        <v>16</v>
      </c>
    </row>
    <row r="159" spans="2:18" x14ac:dyDescent="0.25">
      <c r="B159" s="8" t="s">
        <v>255</v>
      </c>
      <c r="C159" s="3">
        <v>45467</v>
      </c>
      <c r="D159" s="3">
        <v>45464</v>
      </c>
      <c r="E159" s="3">
        <v>47290</v>
      </c>
      <c r="F159" s="3">
        <v>47291</v>
      </c>
      <c r="G159" s="2" t="s">
        <v>128</v>
      </c>
      <c r="H159" s="2" t="s">
        <v>264</v>
      </c>
      <c r="I159" s="4">
        <v>1</v>
      </c>
      <c r="J159" s="5">
        <v>1</v>
      </c>
      <c r="K159" s="12" t="s">
        <v>265</v>
      </c>
      <c r="L159" s="5" t="s">
        <v>16</v>
      </c>
      <c r="M159" s="4">
        <v>0</v>
      </c>
      <c r="N159" s="5">
        <v>0.1</v>
      </c>
      <c r="O159" s="6" t="s">
        <v>263</v>
      </c>
      <c r="P159" s="5" t="s">
        <v>16</v>
      </c>
      <c r="Q159" s="7">
        <v>1</v>
      </c>
      <c r="R159" s="5" t="s">
        <v>16</v>
      </c>
    </row>
    <row r="160" spans="2:18" x14ac:dyDescent="0.25">
      <c r="B160" s="8" t="s">
        <v>256</v>
      </c>
      <c r="C160" s="3">
        <v>45469</v>
      </c>
      <c r="D160" s="3">
        <v>45468</v>
      </c>
      <c r="E160" s="3">
        <v>47294</v>
      </c>
      <c r="F160" s="3">
        <v>47295</v>
      </c>
      <c r="G160" s="2" t="s">
        <v>25</v>
      </c>
      <c r="H160" s="2" t="s">
        <v>68</v>
      </c>
      <c r="I160" s="4">
        <v>1</v>
      </c>
      <c r="J160" s="5">
        <v>1</v>
      </c>
      <c r="K160" s="12">
        <v>5469.3</v>
      </c>
      <c r="L160" s="5" t="s">
        <v>16</v>
      </c>
      <c r="M160" s="4">
        <v>1</v>
      </c>
      <c r="N160" s="5" t="s">
        <v>16</v>
      </c>
      <c r="O160" s="6" t="s">
        <v>16</v>
      </c>
      <c r="P160" s="3" t="s">
        <v>16</v>
      </c>
      <c r="Q160" s="7" t="s">
        <v>16</v>
      </c>
      <c r="R160" s="7" t="s">
        <v>16</v>
      </c>
    </row>
    <row r="161" spans="2:18" x14ac:dyDescent="0.25">
      <c r="B161" s="8" t="s">
        <v>257</v>
      </c>
      <c r="C161" s="3">
        <v>45470</v>
      </c>
      <c r="D161" s="3">
        <v>45468</v>
      </c>
      <c r="E161" s="3">
        <v>47296</v>
      </c>
      <c r="F161" s="3">
        <v>47301</v>
      </c>
      <c r="G161" s="2" t="s">
        <v>25</v>
      </c>
      <c r="H161" s="2" t="s">
        <v>220</v>
      </c>
      <c r="I161" s="4">
        <v>1</v>
      </c>
      <c r="J161" s="5">
        <v>1</v>
      </c>
      <c r="K161" s="12">
        <v>487.553</v>
      </c>
      <c r="L161" s="5" t="s">
        <v>16</v>
      </c>
      <c r="M161" s="4">
        <v>3.2</v>
      </c>
      <c r="N161" s="5">
        <v>4.0000000000000001E-3</v>
      </c>
      <c r="O161" s="6" t="s">
        <v>114</v>
      </c>
      <c r="P161" s="3" t="s">
        <v>16</v>
      </c>
      <c r="Q161" s="7" t="s">
        <v>16</v>
      </c>
      <c r="R161" s="7" t="s">
        <v>16</v>
      </c>
    </row>
    <row r="162" spans="2:18" x14ac:dyDescent="0.25">
      <c r="B162" s="8" t="s">
        <v>258</v>
      </c>
      <c r="C162" s="3">
        <v>45470</v>
      </c>
      <c r="D162" s="3">
        <v>45467</v>
      </c>
      <c r="E162" s="3">
        <v>47294</v>
      </c>
      <c r="F162" s="3">
        <v>47296</v>
      </c>
      <c r="G162" s="2" t="s">
        <v>25</v>
      </c>
      <c r="H162" s="2" t="s">
        <v>205</v>
      </c>
      <c r="I162" s="4">
        <v>1</v>
      </c>
      <c r="J162" s="5">
        <v>1</v>
      </c>
      <c r="K162" s="12">
        <v>376.13600000000002</v>
      </c>
      <c r="L162" s="5" t="s">
        <v>16</v>
      </c>
      <c r="M162" s="4">
        <v>2.5</v>
      </c>
      <c r="N162" s="5" t="s">
        <v>16</v>
      </c>
      <c r="O162" s="6" t="s">
        <v>16</v>
      </c>
      <c r="P162" s="3" t="s">
        <v>16</v>
      </c>
      <c r="Q162" s="7" t="s">
        <v>16</v>
      </c>
      <c r="R162" s="7" t="s">
        <v>16</v>
      </c>
    </row>
    <row r="163" spans="2:18" x14ac:dyDescent="0.25">
      <c r="B163" s="8" t="s">
        <v>259</v>
      </c>
      <c r="C163" s="3">
        <v>45471</v>
      </c>
      <c r="D163" s="3">
        <v>45469</v>
      </c>
      <c r="E163" s="3">
        <v>46931</v>
      </c>
      <c r="F163" s="3">
        <v>46933</v>
      </c>
      <c r="G163" s="2" t="s">
        <v>25</v>
      </c>
      <c r="H163" s="2" t="s">
        <v>220</v>
      </c>
      <c r="I163" s="4">
        <v>1</v>
      </c>
      <c r="J163" s="5">
        <v>1</v>
      </c>
      <c r="K163" s="12">
        <v>487.66640000000001</v>
      </c>
      <c r="L163" s="5" t="s">
        <v>16</v>
      </c>
      <c r="M163" s="4">
        <v>2.2000000000000002</v>
      </c>
      <c r="N163" s="5" t="s">
        <v>16</v>
      </c>
      <c r="O163" s="6" t="s">
        <v>16</v>
      </c>
      <c r="P163" s="3" t="s">
        <v>16</v>
      </c>
      <c r="Q163" s="7" t="s">
        <v>16</v>
      </c>
      <c r="R163" s="7" t="s">
        <v>16</v>
      </c>
    </row>
    <row r="164" spans="2:18" x14ac:dyDescent="0.25">
      <c r="B164" s="8" t="s">
        <v>268</v>
      </c>
      <c r="C164" s="3">
        <v>45478</v>
      </c>
      <c r="D164" s="3">
        <v>45475</v>
      </c>
      <c r="E164" s="3">
        <v>47301</v>
      </c>
      <c r="F164" s="3">
        <v>47303</v>
      </c>
      <c r="G164" s="2" t="s">
        <v>25</v>
      </c>
      <c r="H164" s="2" t="s">
        <v>205</v>
      </c>
      <c r="I164" s="4">
        <v>1</v>
      </c>
      <c r="J164" s="5">
        <v>1</v>
      </c>
      <c r="K164" s="12">
        <v>374.85199999999998</v>
      </c>
      <c r="L164" s="5" t="s">
        <v>16</v>
      </c>
      <c r="M164" s="4">
        <v>2.5</v>
      </c>
      <c r="N164" s="5" t="s">
        <v>16</v>
      </c>
      <c r="O164" s="6" t="s">
        <v>16</v>
      </c>
      <c r="P164" s="3" t="s">
        <v>16</v>
      </c>
      <c r="Q164" s="7" t="s">
        <v>16</v>
      </c>
      <c r="R164" s="7" t="s">
        <v>16</v>
      </c>
    </row>
    <row r="165" spans="2:18" x14ac:dyDescent="0.25">
      <c r="B165" s="8" t="s">
        <v>270</v>
      </c>
      <c r="C165" s="3">
        <v>45481</v>
      </c>
      <c r="D165" s="3">
        <v>45478</v>
      </c>
      <c r="E165" s="3">
        <v>47219</v>
      </c>
      <c r="F165" s="3">
        <v>47226</v>
      </c>
      <c r="G165" s="2" t="s">
        <v>279</v>
      </c>
      <c r="H165" s="2" t="s">
        <v>269</v>
      </c>
      <c r="I165" s="4">
        <v>0</v>
      </c>
      <c r="J165" s="5">
        <v>1</v>
      </c>
      <c r="K165" s="12">
        <v>94.552999999999997</v>
      </c>
      <c r="L165" s="5" t="s">
        <v>16</v>
      </c>
      <c r="M165" s="5" t="s">
        <v>16</v>
      </c>
      <c r="N165" s="5">
        <v>0.1522</v>
      </c>
      <c r="O165" s="6" t="s">
        <v>282</v>
      </c>
      <c r="P165" s="3" t="s">
        <v>16</v>
      </c>
      <c r="Q165" s="3" t="s">
        <v>16</v>
      </c>
      <c r="R165" s="7" t="s">
        <v>16</v>
      </c>
    </row>
    <row r="166" spans="2:18" x14ac:dyDescent="0.25">
      <c r="B166" s="8" t="s">
        <v>271</v>
      </c>
      <c r="C166" s="3">
        <v>45484</v>
      </c>
      <c r="D166" s="3">
        <v>45483</v>
      </c>
      <c r="E166" s="3">
        <v>46944</v>
      </c>
      <c r="F166" s="3">
        <v>46945</v>
      </c>
      <c r="G166" s="2" t="s">
        <v>25</v>
      </c>
      <c r="H166" s="2" t="s">
        <v>68</v>
      </c>
      <c r="I166" s="4">
        <v>1</v>
      </c>
      <c r="J166" s="5">
        <v>1</v>
      </c>
      <c r="K166" s="12">
        <v>5633.91</v>
      </c>
      <c r="L166" s="5" t="s">
        <v>16</v>
      </c>
      <c r="M166" s="4">
        <v>1.2549999999999999</v>
      </c>
      <c r="N166" s="5" t="s">
        <v>16</v>
      </c>
      <c r="O166" s="6" t="s">
        <v>16</v>
      </c>
      <c r="P166" s="3" t="s">
        <v>16</v>
      </c>
      <c r="Q166" s="7" t="s">
        <v>16</v>
      </c>
      <c r="R166" s="7" t="s">
        <v>16</v>
      </c>
    </row>
    <row r="167" spans="2:18" x14ac:dyDescent="0.25">
      <c r="B167" s="8" t="s">
        <v>272</v>
      </c>
      <c r="C167" s="3">
        <v>45484</v>
      </c>
      <c r="D167" s="3">
        <v>45483</v>
      </c>
      <c r="E167" s="3">
        <v>47310</v>
      </c>
      <c r="F167" s="3">
        <v>47312</v>
      </c>
      <c r="G167" s="2" t="s">
        <v>25</v>
      </c>
      <c r="H167" s="2" t="s">
        <v>220</v>
      </c>
      <c r="I167" s="4">
        <v>1</v>
      </c>
      <c r="J167" s="5">
        <v>1</v>
      </c>
      <c r="K167" s="12">
        <v>491.53500000000003</v>
      </c>
      <c r="L167" s="5" t="s">
        <v>16</v>
      </c>
      <c r="M167" s="4">
        <v>3.2</v>
      </c>
      <c r="N167" s="5">
        <v>4.0000000000000001E-3</v>
      </c>
      <c r="O167" s="6" t="s">
        <v>114</v>
      </c>
      <c r="P167" s="3" t="s">
        <v>16</v>
      </c>
      <c r="Q167" s="7" t="s">
        <v>16</v>
      </c>
      <c r="R167" s="7" t="s">
        <v>16</v>
      </c>
    </row>
    <row r="168" spans="2:18" x14ac:dyDescent="0.25">
      <c r="B168" s="8" t="s">
        <v>273</v>
      </c>
      <c r="C168" s="3">
        <v>45484</v>
      </c>
      <c r="D168" s="3">
        <v>45482</v>
      </c>
      <c r="E168" s="3">
        <v>47308</v>
      </c>
      <c r="F168" s="3">
        <v>47310</v>
      </c>
      <c r="G168" s="2" t="s">
        <v>25</v>
      </c>
      <c r="H168" s="2" t="s">
        <v>205</v>
      </c>
      <c r="I168" s="4">
        <v>1</v>
      </c>
      <c r="J168" s="5">
        <v>1</v>
      </c>
      <c r="K168" s="12">
        <v>380.19499999999999</v>
      </c>
      <c r="L168" s="5" t="s">
        <v>16</v>
      </c>
      <c r="M168" s="4">
        <v>2.67</v>
      </c>
      <c r="N168" s="5" t="s">
        <v>16</v>
      </c>
      <c r="O168" s="6" t="s">
        <v>16</v>
      </c>
      <c r="P168" s="3" t="s">
        <v>16</v>
      </c>
      <c r="Q168" s="7" t="s">
        <v>16</v>
      </c>
      <c r="R168" s="7" t="s">
        <v>16</v>
      </c>
    </row>
    <row r="169" spans="2:18" x14ac:dyDescent="0.25">
      <c r="B169" s="8" t="s">
        <v>274</v>
      </c>
      <c r="C169" s="3">
        <v>45485</v>
      </c>
      <c r="D169" s="3">
        <v>45484</v>
      </c>
      <c r="E169" s="3">
        <v>46945</v>
      </c>
      <c r="F169" s="3">
        <v>46947</v>
      </c>
      <c r="G169" s="2" t="s">
        <v>25</v>
      </c>
      <c r="H169" s="2" t="s">
        <v>220</v>
      </c>
      <c r="I169" s="4">
        <v>1</v>
      </c>
      <c r="J169" s="5">
        <v>1</v>
      </c>
      <c r="K169" s="12">
        <v>492.06279999999998</v>
      </c>
      <c r="L169" s="5" t="s">
        <v>16</v>
      </c>
      <c r="M169" s="4">
        <v>2.2000000000000002</v>
      </c>
      <c r="N169" s="5" t="s">
        <v>16</v>
      </c>
      <c r="O169" s="6" t="s">
        <v>16</v>
      </c>
      <c r="P169" s="3" t="s">
        <v>16</v>
      </c>
      <c r="Q169" s="7" t="s">
        <v>16</v>
      </c>
      <c r="R169" s="7" t="s">
        <v>16</v>
      </c>
    </row>
    <row r="170" spans="2:18" x14ac:dyDescent="0.25">
      <c r="B170" s="8" t="s">
        <v>275</v>
      </c>
      <c r="C170" s="3">
        <v>45490</v>
      </c>
      <c r="D170" s="3">
        <v>45489</v>
      </c>
      <c r="E170" s="3">
        <v>47219</v>
      </c>
      <c r="F170" s="3">
        <v>47226</v>
      </c>
      <c r="G170" s="2" t="s">
        <v>279</v>
      </c>
      <c r="H170" s="2" t="s">
        <v>269</v>
      </c>
      <c r="I170" s="4">
        <v>0</v>
      </c>
      <c r="J170" s="5">
        <v>1</v>
      </c>
      <c r="K170" s="12">
        <v>94.882999999999996</v>
      </c>
      <c r="L170" s="5" t="s">
        <v>16</v>
      </c>
      <c r="M170" s="5" t="s">
        <v>16</v>
      </c>
      <c r="N170" s="5">
        <v>0.14965000000000001</v>
      </c>
      <c r="O170" s="6" t="s">
        <v>282</v>
      </c>
      <c r="P170" s="3" t="s">
        <v>16</v>
      </c>
      <c r="Q170" s="3" t="s">
        <v>16</v>
      </c>
      <c r="R170" s="7" t="s">
        <v>16</v>
      </c>
    </row>
    <row r="171" spans="2:18" x14ac:dyDescent="0.25">
      <c r="B171" s="8" t="s">
        <v>276</v>
      </c>
      <c r="C171" s="3">
        <v>45490</v>
      </c>
      <c r="D171" s="3">
        <v>45490</v>
      </c>
      <c r="E171" s="3">
        <v>46588</v>
      </c>
      <c r="F171" s="3">
        <v>46589</v>
      </c>
      <c r="G171" s="2" t="s">
        <v>25</v>
      </c>
      <c r="H171" s="2" t="s">
        <v>280</v>
      </c>
      <c r="I171" s="4">
        <v>1</v>
      </c>
      <c r="J171" s="5">
        <v>1</v>
      </c>
      <c r="K171" s="12" t="s">
        <v>281</v>
      </c>
      <c r="L171" s="5" t="s">
        <v>16</v>
      </c>
      <c r="M171" s="4">
        <v>1</v>
      </c>
      <c r="N171" s="5" t="s">
        <v>16</v>
      </c>
      <c r="O171" s="6" t="s">
        <v>16</v>
      </c>
      <c r="P171" s="3" t="s">
        <v>16</v>
      </c>
      <c r="Q171" s="7" t="s">
        <v>16</v>
      </c>
      <c r="R171" s="7" t="s">
        <v>16</v>
      </c>
    </row>
    <row r="172" spans="2:18" x14ac:dyDescent="0.25">
      <c r="B172" s="8" t="s">
        <v>277</v>
      </c>
      <c r="C172" s="3">
        <v>45491</v>
      </c>
      <c r="D172" s="3">
        <v>45489</v>
      </c>
      <c r="E172" s="3">
        <v>47317</v>
      </c>
      <c r="F172" s="3">
        <v>47317</v>
      </c>
      <c r="G172" s="2" t="s">
        <v>25</v>
      </c>
      <c r="H172" s="2" t="s">
        <v>205</v>
      </c>
      <c r="I172" s="4">
        <v>1</v>
      </c>
      <c r="J172" s="5">
        <v>1</v>
      </c>
      <c r="K172" s="12">
        <v>384.702</v>
      </c>
      <c r="L172" s="5" t="s">
        <v>16</v>
      </c>
      <c r="M172" s="4">
        <v>2.61</v>
      </c>
      <c r="N172" s="5" t="s">
        <v>16</v>
      </c>
      <c r="O172" s="6" t="s">
        <v>16</v>
      </c>
      <c r="P172" s="3" t="s">
        <v>16</v>
      </c>
      <c r="Q172" s="7" t="s">
        <v>16</v>
      </c>
      <c r="R172" s="7" t="s">
        <v>16</v>
      </c>
    </row>
    <row r="173" spans="2:18" x14ac:dyDescent="0.25">
      <c r="B173" s="8" t="s">
        <v>278</v>
      </c>
      <c r="C173" s="3">
        <v>45498</v>
      </c>
      <c r="D173" s="3">
        <v>45496</v>
      </c>
      <c r="E173" s="3">
        <v>47322</v>
      </c>
      <c r="F173" s="3">
        <v>47324</v>
      </c>
      <c r="G173" s="2" t="s">
        <v>25</v>
      </c>
      <c r="H173" s="2" t="s">
        <v>205</v>
      </c>
      <c r="I173" s="4">
        <v>1</v>
      </c>
      <c r="J173" s="5">
        <v>1</v>
      </c>
      <c r="K173" s="12">
        <v>382.678</v>
      </c>
      <c r="L173" s="5" t="s">
        <v>16</v>
      </c>
      <c r="M173" s="4">
        <v>2.69</v>
      </c>
      <c r="N173" s="5" t="s">
        <v>16</v>
      </c>
      <c r="O173" s="6" t="s">
        <v>16</v>
      </c>
      <c r="P173" s="3" t="s">
        <v>16</v>
      </c>
      <c r="Q173" s="7" t="s">
        <v>16</v>
      </c>
      <c r="R173" s="7" t="s">
        <v>16</v>
      </c>
    </row>
    <row r="174" spans="2:18" x14ac:dyDescent="0.25">
      <c r="B174" s="8" t="s">
        <v>292</v>
      </c>
      <c r="C174" s="3">
        <v>45499</v>
      </c>
      <c r="D174" s="3">
        <v>45498</v>
      </c>
      <c r="E174" s="3">
        <v>47324</v>
      </c>
      <c r="F174" s="3">
        <v>47325</v>
      </c>
      <c r="G174" s="2" t="s">
        <v>25</v>
      </c>
      <c r="H174" s="2" t="s">
        <v>283</v>
      </c>
      <c r="I174" s="4">
        <v>1</v>
      </c>
      <c r="J174" s="5">
        <v>1</v>
      </c>
      <c r="K174" s="12">
        <v>18830.580000000002</v>
      </c>
      <c r="L174" s="5" t="s">
        <v>16</v>
      </c>
      <c r="M174" s="4">
        <v>1</v>
      </c>
      <c r="N174" s="5" t="s">
        <v>16</v>
      </c>
      <c r="O174" s="6" t="s">
        <v>16</v>
      </c>
      <c r="P174" s="3" t="s">
        <v>16</v>
      </c>
      <c r="Q174" s="7" t="s">
        <v>16</v>
      </c>
      <c r="R174" s="7" t="s">
        <v>16</v>
      </c>
    </row>
    <row r="175" spans="2:18" x14ac:dyDescent="0.25">
      <c r="B175" s="8" t="s">
        <v>289</v>
      </c>
      <c r="C175" s="3">
        <v>45503</v>
      </c>
      <c r="D175" s="3">
        <v>45502</v>
      </c>
      <c r="E175" s="3">
        <v>47329</v>
      </c>
      <c r="F175" s="3">
        <v>47331</v>
      </c>
      <c r="G175" s="2" t="s">
        <v>25</v>
      </c>
      <c r="H175" s="2" t="s">
        <v>220</v>
      </c>
      <c r="I175" s="4">
        <v>1</v>
      </c>
      <c r="J175" s="5">
        <v>1</v>
      </c>
      <c r="K175" s="12">
        <v>495.06200000000001</v>
      </c>
      <c r="L175" s="5" t="s">
        <v>16</v>
      </c>
      <c r="M175" s="4">
        <v>3.52</v>
      </c>
      <c r="N175" s="5">
        <v>4.0000000000000001E-3</v>
      </c>
      <c r="O175" s="6" t="s">
        <v>114</v>
      </c>
      <c r="P175" s="3" t="s">
        <v>16</v>
      </c>
      <c r="Q175" s="7" t="s">
        <v>16</v>
      </c>
      <c r="R175" s="7" t="s">
        <v>16</v>
      </c>
    </row>
    <row r="176" spans="2:18" x14ac:dyDescent="0.25">
      <c r="B176" s="8" t="s">
        <v>293</v>
      </c>
      <c r="C176" s="3">
        <v>45503</v>
      </c>
      <c r="D176" s="3">
        <v>45502</v>
      </c>
      <c r="E176" s="3">
        <v>47329</v>
      </c>
      <c r="F176" s="3">
        <v>47330</v>
      </c>
      <c r="G176" s="2" t="s">
        <v>25</v>
      </c>
      <c r="H176" s="2" t="s">
        <v>284</v>
      </c>
      <c r="I176" s="4">
        <v>1</v>
      </c>
      <c r="J176" s="5">
        <v>1</v>
      </c>
      <c r="K176" s="12">
        <v>471.38</v>
      </c>
      <c r="L176" s="5" t="s">
        <v>16</v>
      </c>
      <c r="M176" s="4">
        <v>1.421</v>
      </c>
      <c r="N176" s="5" t="s">
        <v>16</v>
      </c>
      <c r="O176" s="6" t="s">
        <v>16</v>
      </c>
      <c r="P176" s="3" t="s">
        <v>16</v>
      </c>
      <c r="Q176" s="7" t="s">
        <v>16</v>
      </c>
      <c r="R176" s="7" t="s">
        <v>16</v>
      </c>
    </row>
    <row r="177" spans="2:18" x14ac:dyDescent="0.25">
      <c r="B177" s="8" t="s">
        <v>290</v>
      </c>
      <c r="C177" s="3">
        <v>45504</v>
      </c>
      <c r="D177" s="3">
        <v>45503</v>
      </c>
      <c r="E177" s="3">
        <v>46965</v>
      </c>
      <c r="F177" s="3">
        <v>46967</v>
      </c>
      <c r="G177" s="2" t="s">
        <v>25</v>
      </c>
      <c r="H177" s="2" t="s">
        <v>220</v>
      </c>
      <c r="I177" s="4">
        <v>1</v>
      </c>
      <c r="J177" s="5">
        <v>1</v>
      </c>
      <c r="K177" s="12">
        <v>492.66090000000003</v>
      </c>
      <c r="L177" s="5" t="s">
        <v>16</v>
      </c>
      <c r="M177" s="4">
        <v>2.2000000000000002</v>
      </c>
      <c r="N177" s="5" t="s">
        <v>16</v>
      </c>
      <c r="O177" s="6" t="s">
        <v>16</v>
      </c>
      <c r="P177" s="3" t="s">
        <v>16</v>
      </c>
      <c r="Q177" s="7" t="s">
        <v>16</v>
      </c>
      <c r="R177" s="7" t="s">
        <v>16</v>
      </c>
    </row>
    <row r="178" spans="2:18" x14ac:dyDescent="0.25">
      <c r="B178" s="8" t="s">
        <v>291</v>
      </c>
      <c r="C178" s="3">
        <v>45505</v>
      </c>
      <c r="D178" s="3">
        <v>45503</v>
      </c>
      <c r="E178" s="3">
        <v>47329</v>
      </c>
      <c r="F178" s="3">
        <v>47331</v>
      </c>
      <c r="G178" s="2" t="s">
        <v>25</v>
      </c>
      <c r="H178" s="2" t="s">
        <v>205</v>
      </c>
      <c r="I178" s="4">
        <v>1</v>
      </c>
      <c r="J178" s="5">
        <v>1</v>
      </c>
      <c r="K178" s="12">
        <v>385.23700000000002</v>
      </c>
      <c r="L178" s="5" t="s">
        <v>16</v>
      </c>
      <c r="M178" s="4">
        <v>2.73</v>
      </c>
      <c r="N178" s="5" t="s">
        <v>16</v>
      </c>
      <c r="O178" s="6" t="s">
        <v>16</v>
      </c>
      <c r="P178" s="3" t="s">
        <v>16</v>
      </c>
      <c r="Q178" s="7" t="s">
        <v>16</v>
      </c>
      <c r="R178" s="7" t="s">
        <v>16</v>
      </c>
    </row>
    <row r="179" spans="2:18" x14ac:dyDescent="0.25">
      <c r="B179" s="8" t="s">
        <v>285</v>
      </c>
      <c r="C179" s="3">
        <v>45512</v>
      </c>
      <c r="D179" s="3">
        <v>45510</v>
      </c>
      <c r="E179" s="3">
        <v>47219</v>
      </c>
      <c r="F179" s="3">
        <v>47226</v>
      </c>
      <c r="G179" s="2" t="s">
        <v>279</v>
      </c>
      <c r="H179" s="2" t="s">
        <v>269</v>
      </c>
      <c r="I179" s="4">
        <v>0</v>
      </c>
      <c r="J179" s="5">
        <v>1</v>
      </c>
      <c r="K179" s="12">
        <v>91.682000000000002</v>
      </c>
      <c r="L179" s="5" t="s">
        <v>16</v>
      </c>
      <c r="M179" s="5" t="s">
        <v>16</v>
      </c>
      <c r="N179" s="5">
        <v>0.1487</v>
      </c>
      <c r="O179" s="6" t="s">
        <v>282</v>
      </c>
      <c r="P179" s="3" t="s">
        <v>16</v>
      </c>
      <c r="Q179" s="3" t="s">
        <v>16</v>
      </c>
      <c r="R179" s="7" t="s">
        <v>16</v>
      </c>
    </row>
    <row r="180" spans="2:18" x14ac:dyDescent="0.25">
      <c r="B180" s="8" t="s">
        <v>294</v>
      </c>
      <c r="C180" s="3">
        <v>45512</v>
      </c>
      <c r="D180" s="3">
        <v>45510</v>
      </c>
      <c r="E180" s="3">
        <v>47336</v>
      </c>
      <c r="F180" s="3">
        <v>47338</v>
      </c>
      <c r="G180" s="2" t="s">
        <v>25</v>
      </c>
      <c r="H180" s="2" t="s">
        <v>205</v>
      </c>
      <c r="I180" s="4">
        <v>1</v>
      </c>
      <c r="J180" s="5">
        <v>1</v>
      </c>
      <c r="K180" s="12">
        <v>382.59300000000002</v>
      </c>
      <c r="L180" s="5" t="s">
        <v>16</v>
      </c>
      <c r="M180" s="4">
        <v>2.61</v>
      </c>
      <c r="N180" s="5" t="s">
        <v>16</v>
      </c>
      <c r="O180" s="6" t="s">
        <v>16</v>
      </c>
      <c r="P180" s="3" t="s">
        <v>16</v>
      </c>
      <c r="Q180" s="7" t="s">
        <v>16</v>
      </c>
      <c r="R180" s="7" t="s">
        <v>16</v>
      </c>
    </row>
    <row r="181" spans="2:18" x14ac:dyDescent="0.25">
      <c r="B181" s="8" t="s">
        <v>295</v>
      </c>
      <c r="C181" s="3">
        <v>45513</v>
      </c>
      <c r="D181" s="3">
        <v>45512</v>
      </c>
      <c r="E181" s="3">
        <v>47350</v>
      </c>
      <c r="F181" s="3">
        <v>47351</v>
      </c>
      <c r="G181" s="2" t="s">
        <v>25</v>
      </c>
      <c r="H181" s="2" t="s">
        <v>283</v>
      </c>
      <c r="I181" s="4">
        <v>1</v>
      </c>
      <c r="J181" s="5">
        <v>1</v>
      </c>
      <c r="K181" s="12">
        <v>18413.82</v>
      </c>
      <c r="L181" s="5" t="s">
        <v>16</v>
      </c>
      <c r="M181" s="4">
        <v>1</v>
      </c>
      <c r="N181" s="5" t="s">
        <v>16</v>
      </c>
      <c r="O181" s="6" t="s">
        <v>16</v>
      </c>
      <c r="P181" s="3" t="s">
        <v>16</v>
      </c>
      <c r="Q181" s="7" t="s">
        <v>16</v>
      </c>
      <c r="R181" s="7" t="s">
        <v>16</v>
      </c>
    </row>
    <row r="182" spans="2:18" x14ac:dyDescent="0.25">
      <c r="B182" s="8" t="s">
        <v>286</v>
      </c>
      <c r="C182" s="3">
        <v>45519</v>
      </c>
      <c r="D182" s="3">
        <v>45517</v>
      </c>
      <c r="E182" s="3">
        <v>47343</v>
      </c>
      <c r="F182" s="3">
        <v>47345</v>
      </c>
      <c r="G182" s="2" t="s">
        <v>25</v>
      </c>
      <c r="H182" s="2" t="s">
        <v>205</v>
      </c>
      <c r="I182" s="4">
        <v>1</v>
      </c>
      <c r="J182" s="5">
        <v>1</v>
      </c>
      <c r="K182" s="12">
        <v>387.30189999999999</v>
      </c>
      <c r="L182" s="5" t="s">
        <v>16</v>
      </c>
      <c r="M182" s="4">
        <v>2.5299999999999998</v>
      </c>
      <c r="N182" s="5" t="s">
        <v>16</v>
      </c>
      <c r="O182" s="6" t="s">
        <v>16</v>
      </c>
      <c r="P182" s="3" t="s">
        <v>16</v>
      </c>
      <c r="Q182" s="7" t="s">
        <v>16</v>
      </c>
      <c r="R182" s="7" t="s">
        <v>16</v>
      </c>
    </row>
    <row r="183" spans="2:18" x14ac:dyDescent="0.25">
      <c r="B183" s="8" t="s">
        <v>287</v>
      </c>
      <c r="C183" s="3">
        <v>45519</v>
      </c>
      <c r="D183" s="3">
        <v>45518</v>
      </c>
      <c r="E183" s="3">
        <v>47345</v>
      </c>
      <c r="F183" s="3">
        <v>47347</v>
      </c>
      <c r="G183" s="2" t="s">
        <v>25</v>
      </c>
      <c r="H183" s="2" t="s">
        <v>220</v>
      </c>
      <c r="I183" s="4">
        <v>1</v>
      </c>
      <c r="J183" s="5">
        <v>1</v>
      </c>
      <c r="K183" s="12">
        <v>492.09140000000002</v>
      </c>
      <c r="L183" s="5" t="s">
        <v>16</v>
      </c>
      <c r="M183" s="4">
        <v>3.05</v>
      </c>
      <c r="N183" s="5">
        <v>4.0000000000000001E-3</v>
      </c>
      <c r="O183" s="6" t="s">
        <v>114</v>
      </c>
      <c r="P183" s="3" t="s">
        <v>16</v>
      </c>
      <c r="Q183" s="7" t="s">
        <v>16</v>
      </c>
      <c r="R183" s="7" t="s">
        <v>16</v>
      </c>
    </row>
    <row r="184" spans="2:18" x14ac:dyDescent="0.25">
      <c r="B184" s="8" t="s">
        <v>288</v>
      </c>
      <c r="C184" s="3">
        <v>45520</v>
      </c>
      <c r="D184" s="3">
        <v>45519</v>
      </c>
      <c r="E184" s="3">
        <v>46980</v>
      </c>
      <c r="F184" s="3">
        <v>46982</v>
      </c>
      <c r="G184" s="2" t="s">
        <v>25</v>
      </c>
      <c r="H184" s="2" t="s">
        <v>220</v>
      </c>
      <c r="I184" s="4">
        <v>1</v>
      </c>
      <c r="J184" s="5">
        <v>1</v>
      </c>
      <c r="K184" s="12">
        <v>492.38869999999997</v>
      </c>
      <c r="L184" s="5" t="s">
        <v>16</v>
      </c>
      <c r="M184" s="4">
        <v>2.2000000000000002</v>
      </c>
      <c r="N184" s="5" t="s">
        <v>16</v>
      </c>
      <c r="O184" s="6" t="s">
        <v>16</v>
      </c>
      <c r="P184" s="3" t="s">
        <v>16</v>
      </c>
      <c r="Q184" s="7" t="s">
        <v>16</v>
      </c>
      <c r="R184" s="7" t="s">
        <v>16</v>
      </c>
    </row>
    <row r="185" spans="2:18" x14ac:dyDescent="0.25">
      <c r="B185" s="8" t="s">
        <v>296</v>
      </c>
      <c r="C185" s="3">
        <v>45526</v>
      </c>
      <c r="D185" s="3">
        <v>45524</v>
      </c>
      <c r="E185" s="3">
        <v>47350</v>
      </c>
      <c r="F185" s="3">
        <v>47352</v>
      </c>
      <c r="G185" s="2" t="s">
        <v>25</v>
      </c>
      <c r="H185" s="2" t="s">
        <v>205</v>
      </c>
      <c r="I185" s="4">
        <v>1</v>
      </c>
      <c r="J185" s="5">
        <v>1</v>
      </c>
      <c r="K185" s="12">
        <v>390.875</v>
      </c>
      <c r="L185" s="5" t="s">
        <v>16</v>
      </c>
      <c r="M185" s="4">
        <v>2.5299999999999998</v>
      </c>
      <c r="N185" s="5" t="s">
        <v>16</v>
      </c>
      <c r="O185" s="6" t="s">
        <v>16</v>
      </c>
      <c r="P185" s="3" t="s">
        <v>16</v>
      </c>
      <c r="Q185" s="7" t="s">
        <v>16</v>
      </c>
      <c r="R185" s="7" t="s">
        <v>16</v>
      </c>
    </row>
    <row r="186" spans="2:18" x14ac:dyDescent="0.25">
      <c r="B186" s="8" t="s">
        <v>297</v>
      </c>
      <c r="C186" s="3">
        <v>45533</v>
      </c>
      <c r="D186" s="3">
        <v>45532</v>
      </c>
      <c r="E186" s="3">
        <v>47359</v>
      </c>
      <c r="F186" s="3">
        <v>47361</v>
      </c>
      <c r="G186" s="2" t="s">
        <v>25</v>
      </c>
      <c r="H186" s="2" t="s">
        <v>220</v>
      </c>
      <c r="I186" s="4">
        <v>1</v>
      </c>
      <c r="J186" s="5">
        <v>1</v>
      </c>
      <c r="K186" s="12">
        <v>492.85230000000001</v>
      </c>
      <c r="L186" s="5" t="s">
        <v>16</v>
      </c>
      <c r="M186" s="4">
        <v>3.05</v>
      </c>
      <c r="N186" s="5">
        <v>4.0000000000000001E-3</v>
      </c>
      <c r="O186" s="6" t="s">
        <v>114</v>
      </c>
      <c r="P186" s="3" t="s">
        <v>16</v>
      </c>
      <c r="Q186" s="7" t="s">
        <v>16</v>
      </c>
      <c r="R186" s="7" t="s">
        <v>16</v>
      </c>
    </row>
    <row r="187" spans="2:18" x14ac:dyDescent="0.25">
      <c r="B187" s="8" t="s">
        <v>300</v>
      </c>
      <c r="C187" s="3">
        <v>45534</v>
      </c>
      <c r="D187" s="3">
        <v>45533</v>
      </c>
      <c r="E187" s="3">
        <v>47360</v>
      </c>
      <c r="F187" s="3">
        <v>47364</v>
      </c>
      <c r="G187" s="2" t="s">
        <v>128</v>
      </c>
      <c r="H187" s="2" t="s">
        <v>313</v>
      </c>
      <c r="I187" s="4">
        <v>1</v>
      </c>
      <c r="J187" s="5">
        <v>1</v>
      </c>
      <c r="K187" s="12" t="s">
        <v>314</v>
      </c>
      <c r="L187" s="5" t="s">
        <v>16</v>
      </c>
      <c r="M187" s="4">
        <v>0</v>
      </c>
      <c r="N187" s="5">
        <v>0.09</v>
      </c>
      <c r="O187" s="6" t="s">
        <v>263</v>
      </c>
      <c r="P187" s="5" t="s">
        <v>16</v>
      </c>
      <c r="Q187" s="7">
        <v>1</v>
      </c>
      <c r="R187" s="5" t="s">
        <v>16</v>
      </c>
    </row>
    <row r="188" spans="2:18" x14ac:dyDescent="0.25">
      <c r="B188" s="8" t="s">
        <v>305</v>
      </c>
      <c r="C188" s="3">
        <v>45534</v>
      </c>
      <c r="D188" s="3">
        <v>45533</v>
      </c>
      <c r="E188" s="3">
        <v>46995</v>
      </c>
      <c r="F188" s="3">
        <v>46997</v>
      </c>
      <c r="G188" s="2" t="s">
        <v>25</v>
      </c>
      <c r="H188" s="2" t="s">
        <v>220</v>
      </c>
      <c r="I188" s="4">
        <v>1</v>
      </c>
      <c r="J188" s="5">
        <v>1</v>
      </c>
      <c r="K188" s="12">
        <v>493.58760000000001</v>
      </c>
      <c r="L188" s="5" t="s">
        <v>16</v>
      </c>
      <c r="M188" s="4">
        <v>2.2000000000000002</v>
      </c>
      <c r="N188" s="5" t="s">
        <v>16</v>
      </c>
      <c r="O188" s="6" t="s">
        <v>16</v>
      </c>
      <c r="P188" s="3" t="s">
        <v>16</v>
      </c>
      <c r="Q188" s="7" t="s">
        <v>16</v>
      </c>
      <c r="R188" s="7" t="s">
        <v>16</v>
      </c>
    </row>
    <row r="189" spans="2:18" x14ac:dyDescent="0.25">
      <c r="B189" s="8" t="s">
        <v>302</v>
      </c>
      <c r="C189" s="3">
        <v>45540</v>
      </c>
      <c r="D189" s="3">
        <v>45539</v>
      </c>
      <c r="E189" s="3">
        <v>47366</v>
      </c>
      <c r="F189" s="3">
        <v>47371</v>
      </c>
      <c r="G189" s="2" t="s">
        <v>25</v>
      </c>
      <c r="H189" s="2" t="s">
        <v>220</v>
      </c>
      <c r="I189" s="4">
        <v>1</v>
      </c>
      <c r="J189" s="5">
        <v>1</v>
      </c>
      <c r="K189" s="12">
        <v>493.88400000000001</v>
      </c>
      <c r="L189" s="5" t="s">
        <v>16</v>
      </c>
      <c r="M189" s="4">
        <v>3.38</v>
      </c>
      <c r="N189" s="5">
        <v>4.0000000000000001E-3</v>
      </c>
      <c r="O189" s="6" t="s">
        <v>114</v>
      </c>
      <c r="P189" s="3" t="s">
        <v>16</v>
      </c>
      <c r="Q189" s="7" t="s">
        <v>16</v>
      </c>
      <c r="R189" s="7" t="s">
        <v>16</v>
      </c>
    </row>
    <row r="190" spans="2:18" x14ac:dyDescent="0.25">
      <c r="B190" s="8" t="s">
        <v>303</v>
      </c>
      <c r="C190" s="3">
        <v>45541</v>
      </c>
      <c r="D190" s="3">
        <v>45539</v>
      </c>
      <c r="E190" s="3">
        <v>47365</v>
      </c>
      <c r="F190" s="3">
        <v>47367</v>
      </c>
      <c r="G190" s="2" t="s">
        <v>25</v>
      </c>
      <c r="H190" s="2" t="s">
        <v>205</v>
      </c>
      <c r="I190" s="4">
        <v>1</v>
      </c>
      <c r="J190" s="5">
        <v>1</v>
      </c>
      <c r="K190" s="12">
        <v>392.64299999999997</v>
      </c>
      <c r="L190" s="5" t="s">
        <v>16</v>
      </c>
      <c r="M190" s="4">
        <v>2.7</v>
      </c>
      <c r="N190" s="5" t="s">
        <v>16</v>
      </c>
      <c r="O190" s="6" t="s">
        <v>16</v>
      </c>
      <c r="P190" s="3" t="s">
        <v>16</v>
      </c>
      <c r="Q190" s="7" t="s">
        <v>16</v>
      </c>
      <c r="R190" s="7" t="s">
        <v>16</v>
      </c>
    </row>
    <row r="191" spans="2:18" x14ac:dyDescent="0.25">
      <c r="B191" s="8" t="s">
        <v>304</v>
      </c>
      <c r="C191" s="3">
        <v>45541</v>
      </c>
      <c r="D191" s="3">
        <v>45540</v>
      </c>
      <c r="E191" s="3">
        <v>47002</v>
      </c>
      <c r="F191" s="3">
        <v>47004</v>
      </c>
      <c r="G191" s="2" t="s">
        <v>25</v>
      </c>
      <c r="H191" s="2" t="s">
        <v>220</v>
      </c>
      <c r="I191" s="4">
        <v>1</v>
      </c>
      <c r="J191" s="5">
        <v>1</v>
      </c>
      <c r="K191" s="12">
        <v>491.09649999999999</v>
      </c>
      <c r="L191" s="5" t="s">
        <v>16</v>
      </c>
      <c r="M191" s="4">
        <v>2.2000000000000002</v>
      </c>
      <c r="N191" s="5" t="s">
        <v>16</v>
      </c>
      <c r="O191" s="6" t="s">
        <v>16</v>
      </c>
      <c r="P191" s="3" t="s">
        <v>16</v>
      </c>
      <c r="Q191" s="7" t="s">
        <v>16</v>
      </c>
      <c r="R191" s="7" t="s">
        <v>16</v>
      </c>
    </row>
    <row r="192" spans="2:18" x14ac:dyDescent="0.25">
      <c r="B192" s="8" t="s">
        <v>301</v>
      </c>
      <c r="C192" s="3">
        <v>45554</v>
      </c>
      <c r="D192" s="3">
        <v>45552</v>
      </c>
      <c r="E192" s="3">
        <v>47378</v>
      </c>
      <c r="F192" s="3">
        <v>47380</v>
      </c>
      <c r="G192" s="2" t="s">
        <v>25</v>
      </c>
      <c r="H192" s="2" t="s">
        <v>205</v>
      </c>
      <c r="I192" s="4">
        <v>1</v>
      </c>
      <c r="J192" s="5">
        <v>1</v>
      </c>
      <c r="K192" s="12">
        <v>400.11099999999999</v>
      </c>
      <c r="L192" s="5" t="s">
        <v>16</v>
      </c>
      <c r="M192" s="4">
        <v>2.5</v>
      </c>
      <c r="N192" s="5" t="s">
        <v>16</v>
      </c>
      <c r="O192" s="6" t="s">
        <v>16</v>
      </c>
      <c r="P192" s="3" t="s">
        <v>16</v>
      </c>
      <c r="Q192" s="7" t="s">
        <v>16</v>
      </c>
      <c r="R192" s="7" t="s">
        <v>16</v>
      </c>
    </row>
    <row r="193" spans="2:18" x14ac:dyDescent="0.25">
      <c r="B193" s="8" t="s">
        <v>306</v>
      </c>
      <c r="C193" s="3">
        <v>45555</v>
      </c>
      <c r="D193" s="3">
        <v>45554</v>
      </c>
      <c r="E193" s="3">
        <v>49131</v>
      </c>
      <c r="F193" s="3">
        <v>49132</v>
      </c>
      <c r="G193" s="2" t="s">
        <v>312</v>
      </c>
      <c r="H193" s="2" t="s">
        <v>298</v>
      </c>
      <c r="I193" s="4">
        <v>0</v>
      </c>
      <c r="J193" s="5">
        <v>1</v>
      </c>
      <c r="K193" s="12">
        <v>93.456000000000003</v>
      </c>
      <c r="L193" s="5" t="s">
        <v>16</v>
      </c>
      <c r="M193" s="5" t="s">
        <v>16</v>
      </c>
      <c r="N193" s="5">
        <v>0.02</v>
      </c>
      <c r="O193" s="6" t="s">
        <v>282</v>
      </c>
      <c r="P193" s="3" t="s">
        <v>16</v>
      </c>
      <c r="Q193" s="3" t="s">
        <v>16</v>
      </c>
      <c r="R193" s="7" t="s">
        <v>16</v>
      </c>
    </row>
    <row r="194" spans="2:18" x14ac:dyDescent="0.25">
      <c r="B194" s="8" t="s">
        <v>307</v>
      </c>
      <c r="C194" s="3">
        <v>45561</v>
      </c>
      <c r="D194" s="3">
        <v>45559</v>
      </c>
      <c r="E194" s="3">
        <v>47385</v>
      </c>
      <c r="F194" s="3">
        <v>47387</v>
      </c>
      <c r="G194" s="2" t="s">
        <v>25</v>
      </c>
      <c r="H194" s="2" t="s">
        <v>205</v>
      </c>
      <c r="I194" s="4">
        <v>1</v>
      </c>
      <c r="J194" s="5">
        <v>1</v>
      </c>
      <c r="K194" s="12">
        <v>401.64550000000003</v>
      </c>
      <c r="L194" s="5" t="s">
        <v>16</v>
      </c>
      <c r="M194" s="4">
        <v>2.65</v>
      </c>
      <c r="N194" s="5" t="s">
        <v>16</v>
      </c>
      <c r="O194" s="6" t="s">
        <v>16</v>
      </c>
      <c r="P194" s="3" t="s">
        <v>16</v>
      </c>
      <c r="Q194" s="7" t="s">
        <v>16</v>
      </c>
      <c r="R194" s="7" t="s">
        <v>16</v>
      </c>
    </row>
    <row r="195" spans="2:18" x14ac:dyDescent="0.25">
      <c r="B195" s="8" t="s">
        <v>308</v>
      </c>
      <c r="C195" s="3">
        <v>45561</v>
      </c>
      <c r="D195" s="3">
        <v>45560</v>
      </c>
      <c r="E195" s="3">
        <v>47386</v>
      </c>
      <c r="F195" s="3">
        <v>47388</v>
      </c>
      <c r="G195" s="2" t="s">
        <v>25</v>
      </c>
      <c r="H195" s="2" t="s">
        <v>220</v>
      </c>
      <c r="I195" s="4">
        <v>1</v>
      </c>
      <c r="J195" s="5">
        <v>1</v>
      </c>
      <c r="K195" s="12">
        <v>485.99079999999998</v>
      </c>
      <c r="L195" s="5" t="s">
        <v>16</v>
      </c>
      <c r="M195" s="4">
        <v>2.7</v>
      </c>
      <c r="N195" s="5">
        <v>5.0000000000000001E-3</v>
      </c>
      <c r="O195" s="6" t="s">
        <v>114</v>
      </c>
      <c r="P195" s="3" t="s">
        <v>16</v>
      </c>
      <c r="Q195" s="7" t="s">
        <v>16</v>
      </c>
      <c r="R195" s="7" t="s">
        <v>16</v>
      </c>
    </row>
    <row r="196" spans="2:18" x14ac:dyDescent="0.25">
      <c r="B196" s="8" t="s">
        <v>309</v>
      </c>
      <c r="C196" s="3">
        <v>45562</v>
      </c>
      <c r="D196" s="3">
        <v>45561</v>
      </c>
      <c r="E196" s="3">
        <v>47022</v>
      </c>
      <c r="F196" s="3">
        <v>47024</v>
      </c>
      <c r="G196" s="2" t="s">
        <v>25</v>
      </c>
      <c r="H196" s="2" t="s">
        <v>220</v>
      </c>
      <c r="I196" s="4">
        <v>1</v>
      </c>
      <c r="J196" s="5">
        <v>1</v>
      </c>
      <c r="K196" s="12">
        <v>487.15230000000003</v>
      </c>
      <c r="L196" s="5" t="s">
        <v>16</v>
      </c>
      <c r="M196" s="4">
        <v>2.2000000000000002</v>
      </c>
      <c r="N196" s="5" t="s">
        <v>16</v>
      </c>
      <c r="O196" s="6" t="s">
        <v>16</v>
      </c>
      <c r="P196" s="3" t="s">
        <v>16</v>
      </c>
      <c r="Q196" s="7" t="s">
        <v>16</v>
      </c>
      <c r="R196" s="7" t="s">
        <v>16</v>
      </c>
    </row>
    <row r="197" spans="2:18" x14ac:dyDescent="0.25">
      <c r="B197" s="8" t="s">
        <v>310</v>
      </c>
      <c r="C197" s="3">
        <v>45565</v>
      </c>
      <c r="D197" s="3">
        <v>45562</v>
      </c>
      <c r="E197" s="3">
        <v>47388</v>
      </c>
      <c r="F197" s="3">
        <v>47389</v>
      </c>
      <c r="G197" s="2" t="s">
        <v>25</v>
      </c>
      <c r="H197" s="2" t="s">
        <v>299</v>
      </c>
      <c r="I197" s="4">
        <v>1</v>
      </c>
      <c r="J197" s="5">
        <v>1</v>
      </c>
      <c r="K197" s="12">
        <v>316.18</v>
      </c>
      <c r="L197" s="5" t="s">
        <v>16</v>
      </c>
      <c r="M197" s="4">
        <v>1.17</v>
      </c>
      <c r="N197" s="5" t="s">
        <v>16</v>
      </c>
      <c r="O197" s="6" t="s">
        <v>16</v>
      </c>
      <c r="P197" s="3" t="s">
        <v>16</v>
      </c>
      <c r="Q197" s="7" t="s">
        <v>16</v>
      </c>
      <c r="R197" s="7" t="s">
        <v>16</v>
      </c>
    </row>
    <row r="198" spans="2:18" x14ac:dyDescent="0.25">
      <c r="B198" s="8" t="s">
        <v>311</v>
      </c>
      <c r="C198" s="3">
        <v>45568</v>
      </c>
      <c r="D198" s="3">
        <v>45566</v>
      </c>
      <c r="E198" s="3">
        <v>47392</v>
      </c>
      <c r="F198" s="3">
        <v>47394</v>
      </c>
      <c r="G198" s="2" t="s">
        <v>25</v>
      </c>
      <c r="H198" s="2" t="s">
        <v>205</v>
      </c>
      <c r="I198" s="4">
        <v>1</v>
      </c>
      <c r="J198" s="5">
        <v>1</v>
      </c>
      <c r="K198" s="12">
        <v>403.39100000000002</v>
      </c>
      <c r="L198" s="5" t="s">
        <v>16</v>
      </c>
      <c r="M198" s="4">
        <v>2.6</v>
      </c>
      <c r="N198" s="5" t="s">
        <v>16</v>
      </c>
      <c r="O198" s="6" t="s">
        <v>16</v>
      </c>
      <c r="P198" s="3" t="s">
        <v>16</v>
      </c>
      <c r="Q198" s="7" t="s">
        <v>16</v>
      </c>
      <c r="R198" s="7" t="s">
        <v>16</v>
      </c>
    </row>
    <row r="199" spans="2:18" x14ac:dyDescent="0.25">
      <c r="B199" s="8" t="s">
        <v>315</v>
      </c>
      <c r="C199" s="3">
        <v>45581</v>
      </c>
      <c r="D199" s="3">
        <v>45580</v>
      </c>
      <c r="E199" s="3">
        <v>46675</v>
      </c>
      <c r="F199" s="3">
        <v>46678</v>
      </c>
      <c r="G199" s="2" t="s">
        <v>25</v>
      </c>
      <c r="H199" s="2" t="s">
        <v>332</v>
      </c>
      <c r="I199" s="4">
        <v>1</v>
      </c>
      <c r="J199" s="5">
        <v>1</v>
      </c>
      <c r="K199" s="12">
        <v>23.094999999999999</v>
      </c>
      <c r="L199" s="5" t="s">
        <v>16</v>
      </c>
      <c r="M199" s="4">
        <v>2.4700000000000002</v>
      </c>
      <c r="N199" s="5" t="s">
        <v>16</v>
      </c>
      <c r="O199" s="6" t="s">
        <v>16</v>
      </c>
      <c r="P199" s="3" t="s">
        <v>16</v>
      </c>
      <c r="Q199" s="7" t="s">
        <v>16</v>
      </c>
      <c r="R199" s="7" t="s">
        <v>16</v>
      </c>
    </row>
    <row r="200" spans="2:18" x14ac:dyDescent="0.25">
      <c r="B200" s="8" t="s">
        <v>318</v>
      </c>
      <c r="C200" s="3">
        <v>45582</v>
      </c>
      <c r="D200" s="3">
        <v>45580</v>
      </c>
      <c r="E200" s="3">
        <v>47407</v>
      </c>
      <c r="F200" s="3">
        <v>47409</v>
      </c>
      <c r="G200" s="2" t="s">
        <v>25</v>
      </c>
      <c r="H200" s="2" t="s">
        <v>220</v>
      </c>
      <c r="I200" s="4">
        <v>1</v>
      </c>
      <c r="J200" s="5">
        <v>1</v>
      </c>
      <c r="K200" s="12">
        <v>493.15550000000002</v>
      </c>
      <c r="L200" s="5" t="s">
        <v>16</v>
      </c>
      <c r="M200" s="4">
        <v>2.4</v>
      </c>
      <c r="N200" s="5">
        <v>5.0000000000000001E-3</v>
      </c>
      <c r="O200" s="6" t="s">
        <v>114</v>
      </c>
      <c r="P200" s="3" t="s">
        <v>16</v>
      </c>
      <c r="Q200" s="7" t="s">
        <v>16</v>
      </c>
      <c r="R200" s="7" t="s">
        <v>16</v>
      </c>
    </row>
    <row r="201" spans="2:18" x14ac:dyDescent="0.25">
      <c r="B201" s="8" t="s">
        <v>316</v>
      </c>
      <c r="C201" s="3">
        <v>45583</v>
      </c>
      <c r="D201" s="3">
        <v>45582</v>
      </c>
      <c r="E201" s="3">
        <v>47043</v>
      </c>
      <c r="F201" s="3">
        <v>47045</v>
      </c>
      <c r="G201" s="2" t="s">
        <v>25</v>
      </c>
      <c r="H201" s="2" t="s">
        <v>220</v>
      </c>
      <c r="I201" s="4">
        <v>1</v>
      </c>
      <c r="J201" s="5">
        <v>1</v>
      </c>
      <c r="K201" s="12">
        <v>493.90179999999998</v>
      </c>
      <c r="L201" s="5" t="s">
        <v>16</v>
      </c>
      <c r="M201" s="4">
        <v>3.15</v>
      </c>
      <c r="N201" s="5" t="s">
        <v>16</v>
      </c>
      <c r="O201" s="6" t="s">
        <v>16</v>
      </c>
      <c r="P201" s="3" t="s">
        <v>16</v>
      </c>
      <c r="Q201" s="7" t="s">
        <v>16</v>
      </c>
      <c r="R201" s="7" t="s">
        <v>16</v>
      </c>
    </row>
    <row r="202" spans="2:18" x14ac:dyDescent="0.25">
      <c r="B202" s="8" t="s">
        <v>317</v>
      </c>
      <c r="C202" s="3">
        <v>45583</v>
      </c>
      <c r="D202" s="3">
        <v>45582</v>
      </c>
      <c r="E202" s="3">
        <v>47408</v>
      </c>
      <c r="F202" s="3">
        <v>47409</v>
      </c>
      <c r="G202" s="2" t="s">
        <v>25</v>
      </c>
      <c r="H202" s="2" t="s">
        <v>124</v>
      </c>
      <c r="I202" s="4">
        <v>1</v>
      </c>
      <c r="J202" s="5">
        <v>1.45</v>
      </c>
      <c r="K202" s="12">
        <v>5841.47</v>
      </c>
      <c r="L202" s="5" t="s">
        <v>16</v>
      </c>
      <c r="M202" s="4">
        <v>1</v>
      </c>
      <c r="N202" s="5">
        <v>0.45</v>
      </c>
      <c r="O202" s="6" t="s">
        <v>20</v>
      </c>
      <c r="P202" s="3" t="s">
        <v>16</v>
      </c>
      <c r="Q202" s="7" t="s">
        <v>16</v>
      </c>
      <c r="R202" s="7" t="s">
        <v>16</v>
      </c>
    </row>
    <row r="203" spans="2:18" x14ac:dyDescent="0.25">
      <c r="B203" s="8" t="s">
        <v>321</v>
      </c>
      <c r="C203" s="3">
        <v>45590</v>
      </c>
      <c r="D203" s="3">
        <v>45589</v>
      </c>
      <c r="E203" s="3">
        <v>46685</v>
      </c>
      <c r="F203" s="3">
        <v>46688</v>
      </c>
      <c r="G203" s="2" t="s">
        <v>25</v>
      </c>
      <c r="H203" s="2" t="s">
        <v>220</v>
      </c>
      <c r="I203" s="4">
        <v>1</v>
      </c>
      <c r="J203" s="5">
        <v>1</v>
      </c>
      <c r="K203" s="12">
        <v>491.48779999999999</v>
      </c>
      <c r="L203" s="5" t="s">
        <v>16</v>
      </c>
      <c r="M203" s="4">
        <v>3.71</v>
      </c>
      <c r="N203" s="5" t="s">
        <v>16</v>
      </c>
      <c r="O203" s="6" t="s">
        <v>16</v>
      </c>
      <c r="P203" s="3" t="s">
        <v>16</v>
      </c>
      <c r="Q203" s="7" t="s">
        <v>16</v>
      </c>
      <c r="R203" s="7" t="s">
        <v>16</v>
      </c>
    </row>
    <row r="204" spans="2:18" x14ac:dyDescent="0.25">
      <c r="B204" s="8" t="s">
        <v>319</v>
      </c>
      <c r="C204" s="3">
        <v>45594</v>
      </c>
      <c r="D204" s="3">
        <v>45593</v>
      </c>
      <c r="E204" s="3">
        <v>46692</v>
      </c>
      <c r="F204" s="3">
        <v>46694</v>
      </c>
      <c r="G204" s="2" t="s">
        <v>128</v>
      </c>
      <c r="H204" s="2" t="s">
        <v>333</v>
      </c>
      <c r="I204" s="4">
        <v>1</v>
      </c>
      <c r="J204" s="5">
        <v>1</v>
      </c>
      <c r="K204" s="12">
        <v>5846.8819999999996</v>
      </c>
      <c r="L204" s="5" t="s">
        <v>16</v>
      </c>
      <c r="M204" s="4">
        <v>0</v>
      </c>
      <c r="N204" s="5">
        <v>0.19320000000000001</v>
      </c>
      <c r="O204" s="6" t="s">
        <v>336</v>
      </c>
      <c r="P204" s="5" t="s">
        <v>16</v>
      </c>
      <c r="Q204" s="7">
        <v>1</v>
      </c>
      <c r="R204" s="5" t="s">
        <v>16</v>
      </c>
    </row>
    <row r="205" spans="2:18" x14ac:dyDescent="0.25">
      <c r="B205" s="8" t="s">
        <v>320</v>
      </c>
      <c r="C205" s="3">
        <v>45596</v>
      </c>
      <c r="D205" s="3">
        <v>45595</v>
      </c>
      <c r="E205" s="3">
        <v>47421</v>
      </c>
      <c r="F205" s="3">
        <v>47422</v>
      </c>
      <c r="G205" s="2" t="s">
        <v>25</v>
      </c>
      <c r="H205" s="2" t="s">
        <v>124</v>
      </c>
      <c r="I205" s="4">
        <v>1</v>
      </c>
      <c r="J205" s="5">
        <v>1.415</v>
      </c>
      <c r="K205" s="12">
        <v>5813.67</v>
      </c>
      <c r="L205" s="5" t="s">
        <v>16</v>
      </c>
      <c r="M205" s="4">
        <v>1</v>
      </c>
      <c r="N205" s="5">
        <v>0.41499999999999998</v>
      </c>
      <c r="O205" s="6" t="s">
        <v>20</v>
      </c>
      <c r="P205" s="3" t="s">
        <v>16</v>
      </c>
      <c r="Q205" s="7" t="s">
        <v>16</v>
      </c>
      <c r="R205" s="7" t="s">
        <v>16</v>
      </c>
    </row>
    <row r="206" spans="2:18" x14ac:dyDescent="0.25">
      <c r="B206" s="8" t="s">
        <v>322</v>
      </c>
      <c r="C206" s="3">
        <v>45596</v>
      </c>
      <c r="D206" s="3">
        <v>45595</v>
      </c>
      <c r="E206" s="3">
        <v>46398</v>
      </c>
      <c r="F206" s="3">
        <v>46694</v>
      </c>
      <c r="G206" s="2" t="s">
        <v>128</v>
      </c>
      <c r="H206" s="2" t="s">
        <v>333</v>
      </c>
      <c r="I206" s="4">
        <v>1</v>
      </c>
      <c r="J206" s="5">
        <v>1</v>
      </c>
      <c r="K206" s="12">
        <v>5824.482</v>
      </c>
      <c r="L206" s="5" t="s">
        <v>16</v>
      </c>
      <c r="M206" s="4">
        <v>0</v>
      </c>
      <c r="N206" s="5">
        <v>1.1829000000000001</v>
      </c>
      <c r="O206" s="6" t="s">
        <v>336</v>
      </c>
      <c r="P206" s="5" t="s">
        <v>16</v>
      </c>
      <c r="Q206" s="7">
        <v>1</v>
      </c>
      <c r="R206" s="5" t="s">
        <v>16</v>
      </c>
    </row>
    <row r="207" spans="2:18" x14ac:dyDescent="0.25">
      <c r="B207" s="8" t="s">
        <v>323</v>
      </c>
      <c r="C207" s="3">
        <v>45596</v>
      </c>
      <c r="D207" s="3">
        <v>45595</v>
      </c>
      <c r="E207" s="3">
        <v>47421</v>
      </c>
      <c r="F207" s="3">
        <v>47423</v>
      </c>
      <c r="G207" s="2" t="s">
        <v>25</v>
      </c>
      <c r="H207" s="2" t="s">
        <v>334</v>
      </c>
      <c r="I207" s="4">
        <v>1</v>
      </c>
      <c r="J207" s="5">
        <v>1</v>
      </c>
      <c r="K207" s="12">
        <v>118.84</v>
      </c>
      <c r="L207" s="5" t="s">
        <v>16</v>
      </c>
      <c r="M207" s="4">
        <v>1.75</v>
      </c>
      <c r="N207" s="5" t="s">
        <v>16</v>
      </c>
      <c r="O207" s="6" t="s">
        <v>16</v>
      </c>
      <c r="P207" s="3" t="s">
        <v>16</v>
      </c>
      <c r="Q207" s="7" t="s">
        <v>16</v>
      </c>
      <c r="R207" s="7" t="s">
        <v>16</v>
      </c>
    </row>
    <row r="208" spans="2:18" x14ac:dyDescent="0.25">
      <c r="B208" s="8" t="s">
        <v>324</v>
      </c>
      <c r="C208" s="3">
        <v>45610</v>
      </c>
      <c r="D208" s="3">
        <v>45609</v>
      </c>
      <c r="E208" s="3">
        <v>47435</v>
      </c>
      <c r="F208" s="3">
        <v>47436</v>
      </c>
      <c r="G208" s="2" t="s">
        <v>25</v>
      </c>
      <c r="H208" s="2" t="s">
        <v>124</v>
      </c>
      <c r="I208" s="4">
        <v>1</v>
      </c>
      <c r="J208" s="5">
        <v>1.42</v>
      </c>
      <c r="K208" s="12">
        <v>5985.38</v>
      </c>
      <c r="L208" s="5" t="s">
        <v>16</v>
      </c>
      <c r="M208" s="4">
        <v>1</v>
      </c>
      <c r="N208" s="5">
        <v>0.42</v>
      </c>
      <c r="O208" s="6" t="s">
        <v>20</v>
      </c>
      <c r="P208" s="3" t="s">
        <v>16</v>
      </c>
      <c r="Q208" s="7" t="s">
        <v>16</v>
      </c>
      <c r="R208" s="7" t="s">
        <v>16</v>
      </c>
    </row>
    <row r="209" spans="2:18" x14ac:dyDescent="0.25">
      <c r="B209" s="8" t="s">
        <v>325</v>
      </c>
      <c r="C209" s="3">
        <v>45618</v>
      </c>
      <c r="D209" s="3">
        <v>45617</v>
      </c>
      <c r="E209" s="3">
        <v>46713</v>
      </c>
      <c r="F209" s="3">
        <v>46716</v>
      </c>
      <c r="G209" s="2" t="s">
        <v>25</v>
      </c>
      <c r="H209" s="2" t="s">
        <v>220</v>
      </c>
      <c r="I209" s="4">
        <v>1</v>
      </c>
      <c r="J209" s="5">
        <v>1</v>
      </c>
      <c r="K209" s="12">
        <v>483.82819999999998</v>
      </c>
      <c r="L209" s="5" t="s">
        <v>16</v>
      </c>
      <c r="M209" s="4">
        <v>3.91</v>
      </c>
      <c r="N209" s="5" t="s">
        <v>16</v>
      </c>
      <c r="O209" s="6" t="s">
        <v>16</v>
      </c>
      <c r="P209" s="3" t="s">
        <v>16</v>
      </c>
      <c r="Q209" s="7" t="s">
        <v>16</v>
      </c>
      <c r="R209" s="7" t="s">
        <v>16</v>
      </c>
    </row>
    <row r="210" spans="2:18" x14ac:dyDescent="0.25">
      <c r="B210" s="8" t="s">
        <v>326</v>
      </c>
      <c r="C210" s="3">
        <v>45625</v>
      </c>
      <c r="D210" s="3">
        <v>45623</v>
      </c>
      <c r="E210" s="3">
        <v>47449</v>
      </c>
      <c r="F210" s="3">
        <v>47450</v>
      </c>
      <c r="G210" s="2" t="s">
        <v>25</v>
      </c>
      <c r="H210" s="2" t="s">
        <v>124</v>
      </c>
      <c r="I210" s="4">
        <v>1</v>
      </c>
      <c r="J210" s="5">
        <v>1.42</v>
      </c>
      <c r="K210" s="12">
        <v>5998.74</v>
      </c>
      <c r="L210" s="5" t="s">
        <v>16</v>
      </c>
      <c r="M210" s="4">
        <v>1</v>
      </c>
      <c r="N210" s="5">
        <v>0.42</v>
      </c>
      <c r="O210" s="6" t="s">
        <v>20</v>
      </c>
      <c r="P210" s="3" t="s">
        <v>16</v>
      </c>
      <c r="Q210" s="7" t="s">
        <v>16</v>
      </c>
      <c r="R210" s="7" t="s">
        <v>16</v>
      </c>
    </row>
    <row r="211" spans="2:18" x14ac:dyDescent="0.25">
      <c r="B211" s="8" t="s">
        <v>327</v>
      </c>
      <c r="C211" s="3">
        <v>45639</v>
      </c>
      <c r="D211" s="3">
        <v>45638</v>
      </c>
      <c r="E211" s="3">
        <v>47464</v>
      </c>
      <c r="F211" s="3">
        <v>47465</v>
      </c>
      <c r="G211" s="2" t="s">
        <v>25</v>
      </c>
      <c r="H211" s="2" t="s">
        <v>124</v>
      </c>
      <c r="I211" s="4">
        <v>1</v>
      </c>
      <c r="J211" s="5">
        <v>1.46</v>
      </c>
      <c r="K211" s="12">
        <v>6051.25</v>
      </c>
      <c r="L211" s="5" t="s">
        <v>16</v>
      </c>
      <c r="M211" s="4">
        <v>1</v>
      </c>
      <c r="N211" s="5">
        <v>0.46</v>
      </c>
      <c r="O211" s="6" t="s">
        <v>20</v>
      </c>
      <c r="P211" s="3" t="s">
        <v>16</v>
      </c>
      <c r="Q211" s="7" t="s">
        <v>16</v>
      </c>
      <c r="R211" s="7" t="s">
        <v>16</v>
      </c>
    </row>
    <row r="212" spans="2:18" x14ac:dyDescent="0.25">
      <c r="B212" s="8" t="s">
        <v>328</v>
      </c>
      <c r="C212" s="3">
        <v>45646</v>
      </c>
      <c r="D212" s="3">
        <v>45645</v>
      </c>
      <c r="E212" s="3">
        <v>46741</v>
      </c>
      <c r="F212" s="3">
        <v>46742</v>
      </c>
      <c r="G212" s="2" t="s">
        <v>25</v>
      </c>
      <c r="H212" s="2" t="s">
        <v>335</v>
      </c>
      <c r="I212" s="4">
        <v>1</v>
      </c>
      <c r="J212" s="5">
        <v>1</v>
      </c>
      <c r="K212" s="12">
        <v>239.6</v>
      </c>
      <c r="L212" s="5" t="s">
        <v>16</v>
      </c>
      <c r="M212" s="4">
        <v>2.2999999999999998</v>
      </c>
      <c r="N212" s="5" t="s">
        <v>16</v>
      </c>
      <c r="O212" s="6" t="s">
        <v>16</v>
      </c>
      <c r="P212" s="3" t="s">
        <v>16</v>
      </c>
      <c r="Q212" s="7" t="s">
        <v>16</v>
      </c>
      <c r="R212" s="7" t="s">
        <v>16</v>
      </c>
    </row>
    <row r="213" spans="2:18" x14ac:dyDescent="0.25">
      <c r="B213" s="8" t="s">
        <v>329</v>
      </c>
      <c r="C213" s="3">
        <v>45653</v>
      </c>
      <c r="D213" s="3">
        <v>45652</v>
      </c>
      <c r="E213" s="3">
        <v>47478</v>
      </c>
      <c r="F213" s="3">
        <v>47479</v>
      </c>
      <c r="G213" s="2" t="s">
        <v>25</v>
      </c>
      <c r="H213" s="2" t="s">
        <v>124</v>
      </c>
      <c r="I213" s="4">
        <v>1</v>
      </c>
      <c r="J213" s="5">
        <v>1.62</v>
      </c>
      <c r="K213" s="12">
        <v>6037.59</v>
      </c>
      <c r="L213" s="5" t="s">
        <v>16</v>
      </c>
      <c r="M213" s="4">
        <v>1</v>
      </c>
      <c r="N213" s="5">
        <v>0.62</v>
      </c>
      <c r="O213" s="6" t="s">
        <v>20</v>
      </c>
      <c r="P213" s="3" t="s">
        <v>16</v>
      </c>
      <c r="Q213" s="7" t="s">
        <v>16</v>
      </c>
      <c r="R213" s="7" t="s">
        <v>16</v>
      </c>
    </row>
    <row r="214" spans="2:18" x14ac:dyDescent="0.25">
      <c r="B214" s="8" t="s">
        <v>330</v>
      </c>
      <c r="C214" s="3">
        <v>45653</v>
      </c>
      <c r="D214" s="3">
        <v>45652</v>
      </c>
      <c r="E214" s="3">
        <v>47113</v>
      </c>
      <c r="F214" s="3">
        <v>47114</v>
      </c>
      <c r="G214" s="2" t="s">
        <v>331</v>
      </c>
      <c r="H214" s="2" t="s">
        <v>124</v>
      </c>
      <c r="I214" s="4">
        <v>1</v>
      </c>
      <c r="J214" s="5">
        <v>1.44</v>
      </c>
      <c r="K214" s="12">
        <v>6037.59</v>
      </c>
      <c r="L214" s="5" t="s">
        <v>16</v>
      </c>
      <c r="M214" s="4">
        <v>1</v>
      </c>
      <c r="N214" s="5">
        <v>0.44</v>
      </c>
      <c r="O214" s="6" t="s">
        <v>20</v>
      </c>
      <c r="P214" s="3" t="s">
        <v>16</v>
      </c>
      <c r="Q214" s="7" t="s">
        <v>16</v>
      </c>
      <c r="R214" s="7" t="s">
        <v>16</v>
      </c>
    </row>
    <row r="215" spans="2:18" x14ac:dyDescent="0.25">
      <c r="B215" s="8" t="s">
        <v>338</v>
      </c>
      <c r="C215" s="3">
        <v>45681</v>
      </c>
      <c r="D215" s="3">
        <v>45680</v>
      </c>
      <c r="E215" s="3">
        <v>47506</v>
      </c>
      <c r="F215" s="3">
        <v>47507</v>
      </c>
      <c r="G215" s="2" t="s">
        <v>25</v>
      </c>
      <c r="H215" s="2" t="s">
        <v>124</v>
      </c>
      <c r="I215" s="4">
        <v>1</v>
      </c>
      <c r="J215" s="5">
        <v>1.62</v>
      </c>
      <c r="K215" s="12">
        <v>6118.71</v>
      </c>
      <c r="L215" s="5" t="s">
        <v>16</v>
      </c>
      <c r="M215" s="4">
        <v>1</v>
      </c>
      <c r="N215" s="5">
        <v>0.62</v>
      </c>
      <c r="O215" s="6" t="s">
        <v>20</v>
      </c>
      <c r="P215" s="3" t="s">
        <v>16</v>
      </c>
      <c r="Q215" s="7" t="s">
        <v>16</v>
      </c>
      <c r="R215" s="7" t="s">
        <v>16</v>
      </c>
    </row>
    <row r="216" spans="2:18" x14ac:dyDescent="0.25">
      <c r="B216" s="8" t="s">
        <v>339</v>
      </c>
      <c r="C216" s="3">
        <v>45691</v>
      </c>
      <c r="D216" s="3">
        <v>45688</v>
      </c>
      <c r="E216" s="3">
        <v>46055</v>
      </c>
      <c r="F216" s="3">
        <v>45693</v>
      </c>
      <c r="G216" s="2" t="s">
        <v>337</v>
      </c>
      <c r="H216" s="2" t="s">
        <v>83</v>
      </c>
      <c r="I216" s="4">
        <v>1</v>
      </c>
      <c r="J216" s="5">
        <v>1.21</v>
      </c>
      <c r="K216" s="12">
        <v>126134.94</v>
      </c>
      <c r="L216" s="5" t="s">
        <v>16</v>
      </c>
      <c r="M216" s="5" t="s">
        <v>16</v>
      </c>
      <c r="N216" s="5">
        <v>0.21</v>
      </c>
      <c r="O216" s="6" t="s">
        <v>20</v>
      </c>
      <c r="P216" s="15">
        <v>46058</v>
      </c>
      <c r="Q216" s="7" t="s">
        <v>16</v>
      </c>
      <c r="R216" s="7">
        <v>0.83</v>
      </c>
    </row>
    <row r="217" spans="2:18" x14ac:dyDescent="0.25">
      <c r="B217" s="8" t="s">
        <v>340</v>
      </c>
      <c r="C217" s="3">
        <v>45700</v>
      </c>
      <c r="D217" s="3">
        <v>45701</v>
      </c>
      <c r="E217" s="3">
        <v>47527</v>
      </c>
      <c r="F217" s="3">
        <v>47528</v>
      </c>
      <c r="G217" s="2" t="s">
        <v>25</v>
      </c>
      <c r="H217" s="2" t="s">
        <v>124</v>
      </c>
      <c r="I217" s="4">
        <v>1</v>
      </c>
      <c r="J217" s="5">
        <v>1.57</v>
      </c>
      <c r="K217" s="12">
        <v>6115.07</v>
      </c>
      <c r="L217" s="5" t="s">
        <v>16</v>
      </c>
      <c r="M217" s="5">
        <v>1</v>
      </c>
      <c r="N217" s="5">
        <v>0.56999999999999995</v>
      </c>
      <c r="O217" s="6" t="s">
        <v>20</v>
      </c>
      <c r="P217" s="15" t="s">
        <v>16</v>
      </c>
      <c r="Q217" s="7" t="s">
        <v>16</v>
      </c>
      <c r="R217" s="7" t="s">
        <v>16</v>
      </c>
    </row>
    <row r="218" spans="2:18" x14ac:dyDescent="0.25">
      <c r="B218" s="8" t="s">
        <v>341</v>
      </c>
      <c r="C218" s="3">
        <v>45709</v>
      </c>
      <c r="D218" s="3">
        <v>45709</v>
      </c>
      <c r="E218" s="3">
        <v>46078</v>
      </c>
      <c r="F218" s="3">
        <v>46080</v>
      </c>
      <c r="G218" s="2" t="s">
        <v>337</v>
      </c>
      <c r="H218" s="2" t="s">
        <v>83</v>
      </c>
      <c r="I218" s="4">
        <v>1</v>
      </c>
      <c r="J218" s="5">
        <v>1.2</v>
      </c>
      <c r="K218" s="12">
        <v>127128.06</v>
      </c>
      <c r="L218" s="5" t="s">
        <v>16</v>
      </c>
      <c r="M218" s="5" t="s">
        <v>16</v>
      </c>
      <c r="N218" s="5">
        <v>0.2</v>
      </c>
      <c r="O218" s="6" t="s">
        <v>20</v>
      </c>
      <c r="P218" s="15">
        <v>46080</v>
      </c>
      <c r="Q218" s="7" t="s">
        <v>16</v>
      </c>
      <c r="R218" s="7">
        <v>0.83</v>
      </c>
    </row>
    <row r="219" spans="2:18" x14ac:dyDescent="0.25">
      <c r="B219" s="8" t="s">
        <v>342</v>
      </c>
      <c r="C219" s="3">
        <v>45716</v>
      </c>
      <c r="D219" s="3">
        <v>45715</v>
      </c>
      <c r="E219" s="3">
        <v>47541</v>
      </c>
      <c r="F219" s="3">
        <v>45716</v>
      </c>
      <c r="G219" s="2" t="s">
        <v>25</v>
      </c>
      <c r="H219" s="2" t="s">
        <v>124</v>
      </c>
      <c r="I219" s="4">
        <v>1</v>
      </c>
      <c r="J219" s="5">
        <v>1.57</v>
      </c>
      <c r="K219" s="12">
        <v>5861.57</v>
      </c>
      <c r="L219" s="5" t="s">
        <v>16</v>
      </c>
      <c r="M219" s="5">
        <v>1</v>
      </c>
      <c r="N219" s="5">
        <v>0.56999999999999995</v>
      </c>
      <c r="O219" s="6" t="s">
        <v>20</v>
      </c>
      <c r="P219" s="15" t="s">
        <v>16</v>
      </c>
      <c r="Q219" s="7" t="s">
        <v>16</v>
      </c>
      <c r="R219" s="7" t="s">
        <v>16</v>
      </c>
    </row>
    <row r="220" spans="2:18" x14ac:dyDescent="0.25">
      <c r="B220" s="8" t="s">
        <v>346</v>
      </c>
      <c r="C220" s="3">
        <v>45716</v>
      </c>
      <c r="D220" s="3">
        <v>45715</v>
      </c>
      <c r="E220" s="3">
        <v>48439</v>
      </c>
      <c r="F220" s="3">
        <v>48442</v>
      </c>
      <c r="G220" s="2" t="s">
        <v>312</v>
      </c>
      <c r="H220" s="2" t="s">
        <v>298</v>
      </c>
      <c r="I220" s="4">
        <v>0</v>
      </c>
      <c r="J220" s="5">
        <v>1</v>
      </c>
      <c r="K220" s="12">
        <v>88.882000000000005</v>
      </c>
      <c r="L220" s="5" t="s">
        <v>16</v>
      </c>
      <c r="M220" s="5" t="s">
        <v>16</v>
      </c>
      <c r="N220" s="5">
        <v>0</v>
      </c>
      <c r="O220" s="6" t="s">
        <v>282</v>
      </c>
      <c r="P220" s="15" t="s">
        <v>16</v>
      </c>
      <c r="Q220" s="7" t="s">
        <v>16</v>
      </c>
      <c r="R220" s="7" t="s">
        <v>16</v>
      </c>
    </row>
    <row r="221" spans="2:18" x14ac:dyDescent="0.25">
      <c r="B221" s="8" t="s">
        <v>343</v>
      </c>
      <c r="C221" s="3">
        <v>45723</v>
      </c>
      <c r="D221" s="3">
        <v>45722</v>
      </c>
      <c r="E221" s="3">
        <v>46454</v>
      </c>
      <c r="F221" s="3">
        <v>46455</v>
      </c>
      <c r="G221" s="2" t="s">
        <v>128</v>
      </c>
      <c r="H221" s="2" t="s">
        <v>344</v>
      </c>
      <c r="I221" s="4">
        <v>1</v>
      </c>
      <c r="J221" s="5">
        <v>1</v>
      </c>
      <c r="K221" s="12" t="s">
        <v>354</v>
      </c>
      <c r="L221" s="5" t="s">
        <v>16</v>
      </c>
      <c r="M221" s="5">
        <v>0</v>
      </c>
      <c r="N221" s="5">
        <v>5.21E-2</v>
      </c>
      <c r="O221" s="6" t="s">
        <v>355</v>
      </c>
      <c r="P221" s="15" t="s">
        <v>16</v>
      </c>
      <c r="Q221" s="7">
        <v>1</v>
      </c>
      <c r="R221" s="7" t="s">
        <v>16</v>
      </c>
    </row>
    <row r="222" spans="2:18" x14ac:dyDescent="0.25">
      <c r="B222" s="8" t="s">
        <v>347</v>
      </c>
      <c r="C222" s="20">
        <v>45737</v>
      </c>
      <c r="D222" s="20">
        <v>45736</v>
      </c>
      <c r="E222" s="20">
        <v>47562</v>
      </c>
      <c r="F222" s="20">
        <v>47563</v>
      </c>
      <c r="G222" s="2" t="s">
        <v>25</v>
      </c>
      <c r="H222" s="2" t="s">
        <v>124</v>
      </c>
      <c r="I222" s="4">
        <v>1</v>
      </c>
      <c r="J222" s="5">
        <v>1.53</v>
      </c>
      <c r="K222" s="12">
        <v>5662.89</v>
      </c>
      <c r="L222" s="5" t="s">
        <v>16</v>
      </c>
      <c r="M222" s="4">
        <v>1</v>
      </c>
      <c r="N222" s="5">
        <v>0.53</v>
      </c>
      <c r="O222" s="6" t="s">
        <v>20</v>
      </c>
      <c r="P222" s="15" t="s">
        <v>16</v>
      </c>
      <c r="Q222" s="7" t="s">
        <v>16</v>
      </c>
      <c r="R222" s="7" t="s">
        <v>16</v>
      </c>
    </row>
    <row r="223" spans="2:18" x14ac:dyDescent="0.25">
      <c r="B223" s="8" t="s">
        <v>352</v>
      </c>
      <c r="C223" s="20">
        <v>45742</v>
      </c>
      <c r="D223" s="20">
        <v>45741</v>
      </c>
      <c r="E223" s="20">
        <v>48403</v>
      </c>
      <c r="F223" s="20">
        <v>48404</v>
      </c>
      <c r="G223" s="2" t="s">
        <v>312</v>
      </c>
      <c r="H223" s="2" t="s">
        <v>298</v>
      </c>
      <c r="I223" s="4">
        <v>0</v>
      </c>
      <c r="J223" s="5">
        <v>1</v>
      </c>
      <c r="K223" s="12">
        <v>88.424000000000007</v>
      </c>
      <c r="L223" s="5" t="s">
        <v>16</v>
      </c>
      <c r="M223" s="4" t="s">
        <v>16</v>
      </c>
      <c r="N223" s="5">
        <v>1.4999999999999999E-2</v>
      </c>
      <c r="O223" s="6" t="s">
        <v>282</v>
      </c>
      <c r="P223" s="15" t="s">
        <v>16</v>
      </c>
      <c r="Q223" s="7" t="s">
        <v>16</v>
      </c>
      <c r="R223" s="7" t="s">
        <v>16</v>
      </c>
    </row>
    <row r="224" spans="2:18" x14ac:dyDescent="0.25">
      <c r="B224" s="8" t="s">
        <v>353</v>
      </c>
      <c r="C224" s="20">
        <v>45743</v>
      </c>
      <c r="D224" s="20">
        <v>45742</v>
      </c>
      <c r="E224" s="20">
        <v>48438</v>
      </c>
      <c r="F224" s="20">
        <v>48439</v>
      </c>
      <c r="G224" s="2" t="s">
        <v>312</v>
      </c>
      <c r="H224" s="2" t="s">
        <v>298</v>
      </c>
      <c r="I224" s="4">
        <v>0</v>
      </c>
      <c r="J224" s="5">
        <v>1</v>
      </c>
      <c r="K224" s="12">
        <v>88.301000000000002</v>
      </c>
      <c r="L224" s="5" t="s">
        <v>16</v>
      </c>
      <c r="M224" s="4" t="s">
        <v>16</v>
      </c>
      <c r="N224" s="5">
        <v>9.4850000000000004E-2</v>
      </c>
      <c r="O224" s="6" t="s">
        <v>282</v>
      </c>
      <c r="P224" s="15" t="s">
        <v>16</v>
      </c>
      <c r="Q224" s="7" t="s">
        <v>16</v>
      </c>
      <c r="R224" s="7" t="s">
        <v>16</v>
      </c>
    </row>
    <row r="225" spans="2:18" x14ac:dyDescent="0.25">
      <c r="B225" s="8" t="s">
        <v>349</v>
      </c>
      <c r="C225" s="20">
        <v>45747</v>
      </c>
      <c r="D225" s="20">
        <v>45744</v>
      </c>
      <c r="E225" s="20">
        <v>46840</v>
      </c>
      <c r="F225" s="20">
        <v>46841</v>
      </c>
      <c r="G225" s="2" t="s">
        <v>128</v>
      </c>
      <c r="H225" s="2" t="s">
        <v>350</v>
      </c>
      <c r="I225" s="4">
        <v>1</v>
      </c>
      <c r="J225" s="5">
        <v>1</v>
      </c>
      <c r="K225" s="12" t="s">
        <v>351</v>
      </c>
      <c r="L225" s="5" t="s">
        <v>16</v>
      </c>
      <c r="M225" s="4">
        <v>0</v>
      </c>
      <c r="N225" s="5">
        <v>5.7000000000000002E-2</v>
      </c>
      <c r="O225" s="6" t="s">
        <v>345</v>
      </c>
      <c r="P225" s="15" t="s">
        <v>16</v>
      </c>
      <c r="Q225" s="7">
        <v>1</v>
      </c>
      <c r="R225" s="7" t="s">
        <v>16</v>
      </c>
    </row>
    <row r="226" spans="2:18" x14ac:dyDescent="0.25">
      <c r="B226" s="8" t="s">
        <v>348</v>
      </c>
      <c r="C226" s="20">
        <v>45747</v>
      </c>
      <c r="D226" s="20">
        <v>45744</v>
      </c>
      <c r="E226" s="20">
        <v>47570</v>
      </c>
      <c r="F226" s="20">
        <v>47571</v>
      </c>
      <c r="G226" s="2" t="s">
        <v>25</v>
      </c>
      <c r="H226" s="2" t="s">
        <v>124</v>
      </c>
      <c r="I226" s="4">
        <v>1</v>
      </c>
      <c r="J226" s="5">
        <v>1.53</v>
      </c>
      <c r="K226" s="12">
        <v>5580.94</v>
      </c>
      <c r="L226" s="5" t="s">
        <v>16</v>
      </c>
      <c r="M226" s="4">
        <v>1</v>
      </c>
      <c r="N226" s="5">
        <v>0.53</v>
      </c>
      <c r="O226" s="6" t="s">
        <v>20</v>
      </c>
      <c r="P226" s="15" t="s">
        <v>16</v>
      </c>
      <c r="Q226" s="7" t="s">
        <v>16</v>
      </c>
      <c r="R226" s="7" t="s">
        <v>16</v>
      </c>
    </row>
    <row r="233" spans="2:18" x14ac:dyDescent="0.25">
      <c r="H233" s="18"/>
    </row>
    <row r="234" spans="2:18" x14ac:dyDescent="0.25">
      <c r="H234" s="18"/>
    </row>
    <row r="238" spans="2:18" x14ac:dyDescent="0.25">
      <c r="H238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Parâmetros Finais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VALE</dc:creator>
  <cp:keywords>Classification=Public</cp:keywords>
  <cp:lastModifiedBy>Fanny ORTIZ</cp:lastModifiedBy>
  <dcterms:created xsi:type="dcterms:W3CDTF">2021-07-26T16:35:52Z</dcterms:created>
  <dcterms:modified xsi:type="dcterms:W3CDTF">2025-04-07T20:11:18Z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b6ba2da6-8bb7-4b6c-8e86-883b65141c78</vt:lpwstr>
  </property>
  <property fmtid="{D5CDD505-2E9C-101B-9397-08002B2CF9AE}" pid="3" name="Classification">
    <vt:lpwstr>Public</vt:lpwstr>
  </property>
  <property fmtid="{D5CDD505-2E9C-101B-9397-08002B2CF9AE}" pid="4" name="ApplyVisualMarking">
    <vt:lpwstr>None</vt:lpwstr>
  </property>
  <property fmtid="{D5CDD505-2E9C-101B-9397-08002B2CF9AE}" pid="5" name="MSIP_Label_48ed5431-0ab7-4c1b-98f4-d4e50f674d02_Enabled">
    <vt:lpwstr>true</vt:lpwstr>
  </property>
  <property fmtid="{D5CDD505-2E9C-101B-9397-08002B2CF9AE}" pid="6" name="MSIP_Label_48ed5431-0ab7-4c1b-98f4-d4e50f674d02_SetDate">
    <vt:lpwstr>2022-10-03T17:49:24Z</vt:lpwstr>
  </property>
  <property fmtid="{D5CDD505-2E9C-101B-9397-08002B2CF9AE}" pid="7" name="MSIP_Label_48ed5431-0ab7-4c1b-98f4-d4e50f674d02_Method">
    <vt:lpwstr>Standard</vt:lpwstr>
  </property>
  <property fmtid="{D5CDD505-2E9C-101B-9397-08002B2CF9AE}" pid="8" name="MSIP_Label_48ed5431-0ab7-4c1b-98f4-d4e50f674d02_Name">
    <vt:lpwstr>48ed5431-0ab7-4c1b-98f4-d4e50f674d02</vt:lpwstr>
  </property>
  <property fmtid="{D5CDD505-2E9C-101B-9397-08002B2CF9AE}" pid="9" name="MSIP_Label_48ed5431-0ab7-4c1b-98f4-d4e50f674d02_SiteId">
    <vt:lpwstr>614f9c25-bffa-42c7-86d8-964101f55fa2</vt:lpwstr>
  </property>
  <property fmtid="{D5CDD505-2E9C-101B-9397-08002B2CF9AE}" pid="10" name="MSIP_Label_48ed5431-0ab7-4c1b-98f4-d4e50f674d02_ActionId">
    <vt:lpwstr>a93e370d-c50a-4769-83a9-36f23e73db9f</vt:lpwstr>
  </property>
  <property fmtid="{D5CDD505-2E9C-101B-9397-08002B2CF9AE}" pid="11" name="MSIP_Label_48ed5431-0ab7-4c1b-98f4-d4e50f674d02_ContentBits">
    <vt:lpwstr>0</vt:lpwstr>
  </property>
</Properties>
</file>